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ton\OneDrive - Western Washington University\planning\committee\"/>
    </mc:Choice>
  </mc:AlternateContent>
  <bookViews>
    <workbookView xWindow="0" yWindow="0" windowWidth="28800" windowHeight="13650" activeTab="1"/>
  </bookViews>
  <sheets>
    <sheet name="peers all data" sheetId="1" r:id="rId1"/>
    <sheet name="Sheet1" sheetId="3" r:id="rId2"/>
    <sheet name="peers comp dat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2" i="3"/>
  <c r="AC2" i="2" l="1"/>
  <c r="K2" i="2"/>
  <c r="N2" i="2"/>
  <c r="S2" i="2"/>
  <c r="AF2" i="2"/>
  <c r="AE2" i="2"/>
</calcChain>
</file>

<file path=xl/sharedStrings.xml><?xml version="1.0" encoding="utf-8"?>
<sst xmlns="http://schemas.openxmlformats.org/spreadsheetml/2006/main" count="208" uniqueCount="114">
  <si>
    <t>Institution Name</t>
  </si>
  <si>
    <t>City</t>
  </si>
  <si>
    <t>State</t>
  </si>
  <si>
    <t>5yr freshman grad rate</t>
  </si>
  <si>
    <t>% FT freshman retention</t>
  </si>
  <si>
    <t>Total FTE Student (FTES)</t>
  </si>
  <si>
    <t>State support per FTES</t>
  </si>
  <si>
    <t>Instr exp per FTES</t>
  </si>
  <si>
    <t>avg $$ FT profs: all ranks</t>
  </si>
  <si>
    <t>avg $$ prof: full</t>
  </si>
  <si>
    <t>avg $$ prof: assoc</t>
  </si>
  <si>
    <t>avg $$ prof: assis</t>
  </si>
  <si>
    <t>6-year graduation rate for minority students</t>
  </si>
  <si>
    <t>instr_faculty_fte</t>
  </si>
  <si>
    <t>staff_fte</t>
  </si>
  <si>
    <t>student-to-faculty ratio</t>
  </si>
  <si>
    <t>% research expenditure</t>
  </si>
  <si>
    <t>% instr expenditure</t>
  </si>
  <si>
    <t>Percentage of international students</t>
  </si>
  <si>
    <t>% of minority students</t>
  </si>
  <si>
    <t>Ratio of NTT FTE to TN/TT FTE</t>
  </si>
  <si>
    <t>Gap in % Minority Enrollment</t>
  </si>
  <si>
    <t>GAP in Minority 6-Yr Grad Rate</t>
  </si>
  <si>
    <t>Value of endowment assets at the end of the fiscal year ($ million)</t>
  </si>
  <si>
    <t>SMI Rank</t>
  </si>
  <si>
    <t>3-year Fulbright Student total</t>
  </si>
  <si>
    <t>SED rank</t>
  </si>
  <si>
    <t>SED total</t>
  </si>
  <si>
    <t>SED total per FTES</t>
  </si>
  <si>
    <t>Chronicle Great Colleges to Work For</t>
  </si>
  <si>
    <t>Carnegie Engaged Campus</t>
  </si>
  <si>
    <t>US News rank</t>
  </si>
  <si>
    <t>Median Parent Hhold. Income ($)</t>
  </si>
  <si>
    <t>Median Child Indiv. Earnings Ages 32-34 ($)</t>
  </si>
  <si>
    <t>Low-Income Access: % of Parents in Bottom Quintile</t>
  </si>
  <si>
    <t>% of Parents in Top 1%</t>
  </si>
  <si>
    <t>Success Rate: % of Children in Top Quintile Among Those with Parents in Bottom Quintile</t>
  </si>
  <si>
    <t>Upper-Tail Success Rate: % of Children in Top 1% Among Those with Parents in Bottom Quintile</t>
  </si>
  <si>
    <t>Mobility Rate: % of Children who Come From Bottom Quintile and Reach Top Quintile</t>
  </si>
  <si>
    <t>Upper-Tail Mobility Rate: % of Children who Come From Bottom Quintile and Reach Top 1%</t>
  </si>
  <si>
    <t>Change in % of Parents from Bottom Quintile, 1980-91 Cohorts</t>
  </si>
  <si>
    <t>Change in % of Parents from Bottom 40%, 1980-91 Cohorts</t>
  </si>
  <si>
    <t>Number of 
Students per Cohort</t>
  </si>
  <si>
    <t>Percentage of faculty of color</t>
  </si>
  <si>
    <t>Percentage of staff of color</t>
  </si>
  <si>
    <t>Percentage of female faculty</t>
  </si>
  <si>
    <t>Percentage of female staff</t>
  </si>
  <si>
    <t>Institutional grants from all sources per FTES</t>
  </si>
  <si>
    <t>Total Operating Grants and Contracts ($ million)</t>
  </si>
  <si>
    <t>Total Operating Grants and Contracts per FTEF</t>
  </si>
  <si>
    <t>Total Study Abroad</t>
  </si>
  <si>
    <t>Total Study Abroad per FTES</t>
  </si>
  <si>
    <t>% of minority in the state</t>
  </si>
  <si>
    <t>avg $$ FT staff non-instructional</t>
  </si>
  <si>
    <t>Western Washington University</t>
  </si>
  <si>
    <t>Bellingham</t>
  </si>
  <si>
    <t>WA</t>
  </si>
  <si>
    <t>yes</t>
  </si>
  <si>
    <t>California Polytechnic State University-San Luis Obispo</t>
  </si>
  <si>
    <t>San Luis Obispo</t>
  </si>
  <si>
    <t>CA</t>
  </si>
  <si>
    <t>California State University-Chico</t>
  </si>
  <si>
    <t>Chico</t>
  </si>
  <si>
    <t>Towson University</t>
  </si>
  <si>
    <t>Towson</t>
  </si>
  <si>
    <t>MD</t>
  </si>
  <si>
    <t>Appalachian State University</t>
  </si>
  <si>
    <t>Boone</t>
  </si>
  <si>
    <t>NC</t>
  </si>
  <si>
    <t>University of North Carolina Wilmington</t>
  </si>
  <si>
    <t>Wilmington</t>
  </si>
  <si>
    <t>The College of New Jersey</t>
  </si>
  <si>
    <t>Ewing</t>
  </si>
  <si>
    <t>NJ</t>
  </si>
  <si>
    <t>State University of New York at New Paltz</t>
  </si>
  <si>
    <t>New Paltz</t>
  </si>
  <si>
    <t>NY</t>
  </si>
  <si>
    <t>James Madison University</t>
  </si>
  <si>
    <t>Harrisonburg</t>
  </si>
  <si>
    <t>VA</t>
  </si>
  <si>
    <t>3-year Fulbright Student total per FTES</t>
  </si>
  <si>
    <t>goal 1 total (of 7 possible)</t>
  </si>
  <si>
    <t>Total Study Abroad students per FTES</t>
  </si>
  <si>
    <t>goal 2 total (of 2 possible)</t>
  </si>
  <si>
    <t>tuition minus grants-in-aid per FTES</t>
  </si>
  <si>
    <t>avg $$ FT profs: all ranks (COL adjusted)</t>
  </si>
  <si>
    <t>avg $$ FT staff non-instructional (COL adjusted)</t>
  </si>
  <si>
    <t>GAP in faculty of color</t>
  </si>
  <si>
    <t>GAP in staff of color</t>
  </si>
  <si>
    <t>goal 4 total (of 8 possible)</t>
  </si>
  <si>
    <t>all goals total (of 20 possible)</t>
  </si>
  <si>
    <t>total first three goals</t>
  </si>
  <si>
    <t>Institutional grants-in-aid from restricted resources ($ million)</t>
  </si>
  <si>
    <t>Institutional grants-in-aid from unrestricted resources ($ million)</t>
  </si>
  <si>
    <t>total institutional grants-in-aid ($ million)</t>
  </si>
  <si>
    <t>total institutional grants-in-aid per FTES</t>
  </si>
  <si>
    <t>SED: Survey of Earned Doctorates</t>
  </si>
  <si>
    <t>resident UG tuition</t>
  </si>
  <si>
    <t>resident UG tuition net of institutional grants-in-aid per FTEF</t>
  </si>
  <si>
    <t>2 West</t>
  </si>
  <si>
    <t>1 West</t>
  </si>
  <si>
    <t>8 West</t>
  </si>
  <si>
    <t>10 North</t>
  </si>
  <si>
    <t>3 South</t>
  </si>
  <si>
    <t>6 South</t>
  </si>
  <si>
    <t>1 North</t>
  </si>
  <si>
    <t>7 North</t>
  </si>
  <si>
    <t>2 South</t>
  </si>
  <si>
    <t>goal 3 total (of 4 possible)</t>
  </si>
  <si>
    <t>cost-of-living average from areavibes</t>
  </si>
  <si>
    <t>no</t>
  </si>
  <si>
    <t>C2ER index</t>
  </si>
  <si>
    <t>avg $$ FT profs: all ranks (COLI adjusted)</t>
  </si>
  <si>
    <t>weighted average COL for peers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</si>
</sst>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_(* #,##0.00000_);_(* \(#,##0.00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56"/>
      <name val="Arial, Helvetica, sans-serif"/>
    </font>
    <font>
      <sz val="8"/>
      <color indexed="8"/>
      <name val="Arial, Helvetica, sans-serif"/>
    </font>
  </fonts>
  <fills count="7">
    <fill>
      <patternFill patternType="none"/>
    </fill>
    <fill>
      <patternFill patternType="gray125"/>
    </fill>
    <fill>
      <patternFill patternType="solid">
        <fgColor rgb="FFB0B0B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rgb="FFF0F0F0"/>
      </left>
      <right style="thin">
        <color rgb="FFF0F0F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NumberFormat="1" applyFont="1" applyFill="1" applyBorder="1" applyAlignment="1" applyProtection="1">
      <alignment horizontal="right" textRotation="90" wrapText="1"/>
    </xf>
    <xf numFmtId="0" fontId="2" fillId="2" borderId="1" xfId="0" applyNumberFormat="1" applyFont="1" applyFill="1" applyBorder="1" applyAlignment="1" applyProtection="1">
      <alignment horizontal="left" textRotation="90" wrapText="1"/>
    </xf>
    <xf numFmtId="164" fontId="2" fillId="2" borderId="1" xfId="2" applyNumberFormat="1" applyFont="1" applyFill="1" applyBorder="1" applyAlignment="1" applyProtection="1">
      <alignment horizontal="right" textRotation="90" wrapText="1"/>
    </xf>
    <xf numFmtId="0" fontId="2" fillId="2" borderId="2" xfId="0" applyNumberFormat="1" applyFont="1" applyFill="1" applyBorder="1" applyAlignment="1" applyProtection="1">
      <alignment horizontal="right" textRotation="90" wrapText="1"/>
    </xf>
    <xf numFmtId="165" fontId="2" fillId="2" borderId="2" xfId="1" applyNumberFormat="1" applyFont="1" applyFill="1" applyBorder="1" applyAlignment="1" applyProtection="1">
      <alignment horizontal="right" textRotation="90" wrapText="1"/>
    </xf>
    <xf numFmtId="43" fontId="2" fillId="2" borderId="2" xfId="1" applyFont="1" applyFill="1" applyBorder="1" applyAlignment="1" applyProtection="1">
      <alignment horizontal="right" textRotation="90" wrapText="1"/>
    </xf>
    <xf numFmtId="43" fontId="2" fillId="2" borderId="2" xfId="1" applyNumberFormat="1" applyFont="1" applyFill="1" applyBorder="1" applyAlignment="1" applyProtection="1">
      <alignment horizontal="right" textRotation="90" wrapText="1"/>
    </xf>
    <xf numFmtId="0" fontId="3" fillId="3" borderId="1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right" wrapText="1"/>
    </xf>
    <xf numFmtId="10" fontId="3" fillId="3" borderId="1" xfId="0" applyNumberFormat="1" applyFont="1" applyFill="1" applyBorder="1" applyAlignment="1" applyProtection="1">
      <alignment horizontal="right" wrapText="1"/>
    </xf>
    <xf numFmtId="43" fontId="3" fillId="3" borderId="1" xfId="1" applyFont="1" applyFill="1" applyBorder="1" applyAlignment="1" applyProtection="1">
      <alignment horizontal="right" wrapText="1"/>
    </xf>
    <xf numFmtId="164" fontId="3" fillId="3" borderId="1" xfId="2" applyNumberFormat="1" applyFont="1" applyFill="1" applyBorder="1" applyAlignment="1" applyProtection="1">
      <alignment horizontal="right" wrapText="1"/>
    </xf>
    <xf numFmtId="6" fontId="3" fillId="3" borderId="1" xfId="0" applyNumberFormat="1" applyFont="1" applyFill="1" applyBorder="1" applyAlignment="1" applyProtection="1">
      <alignment horizontal="right" wrapText="1"/>
    </xf>
    <xf numFmtId="10" fontId="3" fillId="3" borderId="1" xfId="3" applyNumberFormat="1" applyFont="1" applyFill="1" applyBorder="1" applyAlignment="1" applyProtection="1">
      <alignment horizontal="right" wrapText="1"/>
    </xf>
    <xf numFmtId="166" fontId="3" fillId="3" borderId="1" xfId="0" applyNumberFormat="1" applyFont="1" applyFill="1" applyBorder="1" applyAlignment="1" applyProtection="1">
      <alignment horizontal="right" wrapText="1"/>
    </xf>
    <xf numFmtId="1" fontId="3" fillId="3" borderId="1" xfId="0" applyNumberFormat="1" applyFont="1" applyFill="1" applyBorder="1" applyAlignment="1" applyProtection="1">
      <alignment horizontal="right" wrapText="1"/>
    </xf>
    <xf numFmtId="2" fontId="3" fillId="3" borderId="1" xfId="0" applyNumberFormat="1" applyFont="1" applyFill="1" applyBorder="1" applyAlignment="1" applyProtection="1">
      <alignment horizontal="right" wrapText="1"/>
    </xf>
    <xf numFmtId="165" fontId="3" fillId="3" borderId="1" xfId="1" applyNumberFormat="1" applyFont="1" applyFill="1" applyBorder="1" applyAlignment="1" applyProtection="1">
      <alignment horizontal="right" wrapText="1"/>
    </xf>
    <xf numFmtId="43" fontId="3" fillId="3" borderId="1" xfId="1" applyNumberFormat="1" applyFont="1" applyFill="1" applyBorder="1" applyAlignment="1" applyProtection="1">
      <alignment horizontal="right" wrapText="1"/>
    </xf>
    <xf numFmtId="44" fontId="3" fillId="3" borderId="1" xfId="2" applyFont="1" applyFill="1" applyBorder="1" applyAlignment="1" applyProtection="1">
      <alignment horizontal="right" wrapText="1"/>
    </xf>
    <xf numFmtId="0" fontId="3" fillId="4" borderId="1" xfId="0" applyNumberFormat="1" applyFont="1" applyFill="1" applyBorder="1" applyAlignment="1" applyProtection="1">
      <alignment horizontal="left" wrapText="1"/>
    </xf>
    <xf numFmtId="0" fontId="3" fillId="4" borderId="1" xfId="0" applyNumberFormat="1" applyFont="1" applyFill="1" applyBorder="1" applyAlignment="1" applyProtection="1">
      <alignment horizontal="right" wrapText="1"/>
    </xf>
    <xf numFmtId="10" fontId="3" fillId="4" borderId="1" xfId="0" applyNumberFormat="1" applyFont="1" applyFill="1" applyBorder="1" applyAlignment="1" applyProtection="1">
      <alignment horizontal="right" wrapText="1"/>
    </xf>
    <xf numFmtId="43" fontId="3" fillId="4" borderId="1" xfId="1" applyFont="1" applyFill="1" applyBorder="1" applyAlignment="1" applyProtection="1">
      <alignment horizontal="right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3" fillId="4" borderId="1" xfId="0" applyNumberFormat="1" applyFont="1" applyFill="1" applyBorder="1" applyAlignment="1" applyProtection="1">
      <alignment horizontal="right" wrapText="1"/>
    </xf>
    <xf numFmtId="6" fontId="3" fillId="4" borderId="1" xfId="0" applyNumberFormat="1" applyFont="1" applyFill="1" applyBorder="1" applyAlignment="1" applyProtection="1">
      <alignment horizontal="right" wrapText="1"/>
    </xf>
    <xf numFmtId="10" fontId="3" fillId="4" borderId="1" xfId="3" applyNumberFormat="1" applyFont="1" applyFill="1" applyBorder="1" applyAlignment="1" applyProtection="1">
      <alignment horizontal="right" wrapText="1"/>
    </xf>
    <xf numFmtId="166" fontId="3" fillId="4" borderId="1" xfId="0" applyNumberFormat="1" applyFont="1" applyFill="1" applyBorder="1" applyAlignment="1" applyProtection="1">
      <alignment horizontal="right" wrapText="1"/>
    </xf>
    <xf numFmtId="1" fontId="3" fillId="4" borderId="1" xfId="0" applyNumberFormat="1" applyFont="1" applyFill="1" applyBorder="1" applyAlignment="1" applyProtection="1">
      <alignment horizontal="right" wrapText="1"/>
    </xf>
    <xf numFmtId="2" fontId="3" fillId="4" borderId="1" xfId="0" applyNumberFormat="1" applyFont="1" applyFill="1" applyBorder="1" applyAlignment="1" applyProtection="1">
      <alignment horizontal="right" wrapText="1"/>
    </xf>
    <xf numFmtId="165" fontId="3" fillId="4" borderId="1" xfId="1" applyNumberFormat="1" applyFont="1" applyFill="1" applyBorder="1" applyAlignment="1" applyProtection="1">
      <alignment horizontal="right" wrapText="1"/>
    </xf>
    <xf numFmtId="43" fontId="3" fillId="4" borderId="1" xfId="1" applyNumberFormat="1" applyFont="1" applyFill="1" applyBorder="1" applyAlignment="1" applyProtection="1">
      <alignment horizontal="right" wrapText="1"/>
    </xf>
    <xf numFmtId="44" fontId="3" fillId="4" borderId="1" xfId="2" applyFont="1" applyFill="1" applyBorder="1" applyAlignment="1" applyProtection="1">
      <alignment horizontal="right" wrapText="1"/>
    </xf>
    <xf numFmtId="8" fontId="3" fillId="4" borderId="1" xfId="0" applyNumberFormat="1" applyFont="1" applyFill="1" applyBorder="1" applyAlignment="1" applyProtection="1">
      <alignment horizontal="right" wrapText="1"/>
    </xf>
    <xf numFmtId="43" fontId="2" fillId="5" borderId="2" xfId="1" applyFont="1" applyFill="1" applyBorder="1" applyAlignment="1" applyProtection="1">
      <alignment horizontal="right" textRotation="90" wrapText="1"/>
    </xf>
    <xf numFmtId="167" fontId="3" fillId="3" borderId="1" xfId="0" applyNumberFormat="1" applyFont="1" applyFill="1" applyBorder="1" applyAlignment="1" applyProtection="1">
      <alignment horizontal="right" wrapText="1"/>
    </xf>
    <xf numFmtId="167" fontId="3" fillId="4" borderId="1" xfId="0" applyNumberFormat="1" applyFont="1" applyFill="1" applyBorder="1" applyAlignment="1" applyProtection="1">
      <alignment horizontal="right" wrapText="1"/>
    </xf>
    <xf numFmtId="1" fontId="3" fillId="6" borderId="1" xfId="2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"/>
  <sheetViews>
    <sheetView topLeftCell="AA1" workbookViewId="0">
      <selection activeCell="AK3" sqref="AK3"/>
    </sheetView>
  </sheetViews>
  <sheetFormatPr defaultRowHeight="15"/>
  <cols>
    <col min="1" max="1" width="39.85546875" bestFit="1" customWidth="1"/>
    <col min="2" max="2" width="12.28515625" bestFit="1" customWidth="1"/>
    <col min="3" max="3" width="3.5703125" bestFit="1" customWidth="1"/>
    <col min="4" max="4" width="8.7109375" bestFit="1" customWidth="1"/>
    <col min="5" max="5" width="7.42578125" bestFit="1" customWidth="1"/>
    <col min="8" max="8" width="7.42578125" bestFit="1" customWidth="1"/>
    <col min="9" max="10" width="6.28515625" bestFit="1" customWidth="1"/>
    <col min="11" max="11" width="5.28515625" bestFit="1" customWidth="1"/>
    <col min="12" max="12" width="5.140625" bestFit="1" customWidth="1"/>
    <col min="13" max="14" width="5.7109375" bestFit="1" customWidth="1"/>
    <col min="15" max="15" width="8.7109375" bestFit="1" customWidth="1"/>
    <col min="16" max="16" width="5.140625" bestFit="1" customWidth="1"/>
    <col min="17" max="17" width="7.42578125" bestFit="1" customWidth="1"/>
    <col min="18" max="18" width="8.85546875" customWidth="1"/>
    <col min="19" max="19" width="7.42578125" customWidth="1"/>
    <col min="20" max="21" width="6.28515625" bestFit="1" customWidth="1"/>
    <col min="22" max="23" width="4.85546875" bestFit="1" customWidth="1"/>
    <col min="24" max="24" width="3" bestFit="1" customWidth="1"/>
    <col min="25" max="26" width="3.5703125" bestFit="1" customWidth="1"/>
    <col min="27" max="27" width="4.85546875" bestFit="1" customWidth="1"/>
    <col min="28" max="28" width="7.42578125" customWidth="1"/>
    <col min="29" max="30" width="6.5703125" bestFit="1" customWidth="1"/>
    <col min="31" max="31" width="7" bestFit="1" customWidth="1"/>
    <col min="32" max="32" width="7.85546875" bestFit="1" customWidth="1"/>
    <col min="33" max="34" width="7" bestFit="1" customWidth="1"/>
    <col min="35" max="35" width="7.42578125" bestFit="1" customWidth="1"/>
    <col min="36" max="36" width="7.42578125" customWidth="1"/>
    <col min="37" max="37" width="7" bestFit="1" customWidth="1"/>
    <col min="38" max="38" width="7.28515625" bestFit="1" customWidth="1"/>
    <col min="39" max="39" width="3" bestFit="1" customWidth="1"/>
    <col min="40" max="45" width="6.28515625" bestFit="1" customWidth="1"/>
    <col min="46" max="46" width="7.42578125" customWidth="1"/>
    <col min="47" max="50" width="6.28515625" bestFit="1" customWidth="1"/>
    <col min="51" max="51" width="6" bestFit="1" customWidth="1"/>
    <col min="52" max="52" width="5.42578125" bestFit="1" customWidth="1"/>
    <col min="53" max="53" width="5.7109375" bestFit="1" customWidth="1"/>
    <col min="54" max="54" width="5.42578125" bestFit="1" customWidth="1"/>
    <col min="55" max="55" width="5.42578125" customWidth="1"/>
    <col min="56" max="56" width="3.5703125" bestFit="1" customWidth="1"/>
    <col min="57" max="57" width="3.5703125" customWidth="1"/>
    <col min="58" max="58" width="3.5703125" bestFit="1" customWidth="1"/>
    <col min="59" max="59" width="8.28515625" bestFit="1" customWidth="1"/>
    <col min="60" max="60" width="7.42578125" bestFit="1" customWidth="1"/>
    <col min="61" max="61" width="5.140625" bestFit="1" customWidth="1"/>
    <col min="62" max="62" width="4.42578125" bestFit="1" customWidth="1"/>
    <col min="63" max="66" width="7.28515625" bestFit="1" customWidth="1"/>
    <col min="67" max="69" width="5.140625" bestFit="1" customWidth="1"/>
  </cols>
  <sheetData>
    <row r="1" spans="1:69" ht="192" customHeight="1">
      <c r="A1" s="2" t="s">
        <v>0</v>
      </c>
      <c r="B1" s="2" t="s">
        <v>1</v>
      </c>
      <c r="C1" s="2" t="s">
        <v>2</v>
      </c>
      <c r="D1" s="1" t="s">
        <v>5</v>
      </c>
      <c r="E1" s="1" t="s">
        <v>6</v>
      </c>
      <c r="F1" s="7" t="s">
        <v>97</v>
      </c>
      <c r="G1" s="7" t="s">
        <v>98</v>
      </c>
      <c r="H1" s="1" t="s">
        <v>7</v>
      </c>
      <c r="I1" s="1" t="s">
        <v>16</v>
      </c>
      <c r="J1" s="1" t="s">
        <v>17</v>
      </c>
      <c r="K1" s="3" t="s">
        <v>23</v>
      </c>
      <c r="L1" s="7" t="s">
        <v>92</v>
      </c>
      <c r="M1" s="7" t="s">
        <v>93</v>
      </c>
      <c r="N1" s="7" t="s">
        <v>94</v>
      </c>
      <c r="O1" s="7" t="s">
        <v>95</v>
      </c>
      <c r="P1" s="5" t="s">
        <v>48</v>
      </c>
      <c r="Q1" s="6" t="s">
        <v>49</v>
      </c>
      <c r="R1" s="4" t="s">
        <v>31</v>
      </c>
      <c r="S1" s="6"/>
      <c r="T1" s="1" t="s">
        <v>3</v>
      </c>
      <c r="U1" s="1" t="s">
        <v>4</v>
      </c>
      <c r="V1" s="1" t="s">
        <v>15</v>
      </c>
      <c r="W1" s="1" t="s">
        <v>20</v>
      </c>
      <c r="X1" s="1" t="s">
        <v>25</v>
      </c>
      <c r="Y1" s="4" t="s">
        <v>26</v>
      </c>
      <c r="Z1" s="4" t="s">
        <v>27</v>
      </c>
      <c r="AA1" s="4" t="s">
        <v>28</v>
      </c>
      <c r="AB1" s="6"/>
      <c r="AC1" s="1" t="s">
        <v>13</v>
      </c>
      <c r="AD1" s="1" t="s">
        <v>14</v>
      </c>
      <c r="AE1" s="1" t="s">
        <v>8</v>
      </c>
      <c r="AF1" s="1" t="s">
        <v>9</v>
      </c>
      <c r="AG1" s="1" t="s">
        <v>10</v>
      </c>
      <c r="AH1" s="1" t="s">
        <v>11</v>
      </c>
      <c r="AI1" s="6" t="s">
        <v>53</v>
      </c>
      <c r="AJ1" s="6" t="s">
        <v>109</v>
      </c>
      <c r="AK1" s="1" t="s">
        <v>85</v>
      </c>
      <c r="AL1" s="6" t="s">
        <v>86</v>
      </c>
      <c r="AM1" s="4" t="s">
        <v>29</v>
      </c>
      <c r="AN1" s="4" t="s">
        <v>43</v>
      </c>
      <c r="AO1" s="4" t="s">
        <v>44</v>
      </c>
      <c r="AP1" s="1" t="s">
        <v>87</v>
      </c>
      <c r="AQ1" s="1" t="s">
        <v>88</v>
      </c>
      <c r="AR1" s="4" t="s">
        <v>45</v>
      </c>
      <c r="AS1" s="4" t="s">
        <v>46</v>
      </c>
      <c r="AT1" s="6"/>
      <c r="AU1" s="1" t="s">
        <v>12</v>
      </c>
      <c r="AV1" s="1" t="s">
        <v>19</v>
      </c>
      <c r="AW1" s="1" t="s">
        <v>52</v>
      </c>
      <c r="AX1" s="1" t="s">
        <v>21</v>
      </c>
      <c r="AY1" s="1" t="s">
        <v>22</v>
      </c>
      <c r="AZ1" s="1" t="s">
        <v>18</v>
      </c>
      <c r="BA1" s="5" t="s">
        <v>50</v>
      </c>
      <c r="BB1" s="5" t="s">
        <v>51</v>
      </c>
      <c r="BC1" s="5"/>
      <c r="BD1" s="4" t="s">
        <v>30</v>
      </c>
      <c r="BE1" s="4"/>
      <c r="BF1" s="1" t="s">
        <v>24</v>
      </c>
      <c r="BG1" s="4" t="s">
        <v>32</v>
      </c>
      <c r="BH1" s="4" t="s">
        <v>33</v>
      </c>
      <c r="BI1" s="4" t="s">
        <v>34</v>
      </c>
      <c r="BJ1" s="4" t="s">
        <v>35</v>
      </c>
      <c r="BK1" s="4" t="s">
        <v>36</v>
      </c>
      <c r="BL1" s="4" t="s">
        <v>37</v>
      </c>
      <c r="BM1" s="4" t="s">
        <v>38</v>
      </c>
      <c r="BN1" s="4" t="s">
        <v>39</v>
      </c>
      <c r="BO1" s="4" t="s">
        <v>40</v>
      </c>
      <c r="BP1" s="4" t="s">
        <v>41</v>
      </c>
      <c r="BQ1" s="4" t="s">
        <v>42</v>
      </c>
    </row>
    <row r="2" spans="1:69">
      <c r="A2" s="8" t="s">
        <v>54</v>
      </c>
      <c r="B2" s="8" t="s">
        <v>55</v>
      </c>
      <c r="C2" s="8" t="s">
        <v>56</v>
      </c>
      <c r="D2" s="11">
        <v>14529.48</v>
      </c>
      <c r="E2" s="12">
        <v>11413</v>
      </c>
      <c r="F2" s="20">
        <v>8611</v>
      </c>
      <c r="G2" s="20">
        <v>7028.0114828610522</v>
      </c>
      <c r="H2" s="12">
        <v>8938</v>
      </c>
      <c r="I2" s="9">
        <v>33</v>
      </c>
      <c r="J2" s="14">
        <v>0.59199999999999997</v>
      </c>
      <c r="K2" s="12">
        <v>72</v>
      </c>
      <c r="L2" s="19">
        <v>4</v>
      </c>
      <c r="M2" s="19">
        <v>19</v>
      </c>
      <c r="N2" s="19">
        <v>23</v>
      </c>
      <c r="O2" s="20">
        <v>1582.9885171389478</v>
      </c>
      <c r="P2" s="18">
        <v>14</v>
      </c>
      <c r="Q2" s="12">
        <v>19774.011299435027</v>
      </c>
      <c r="R2" s="16" t="s">
        <v>99</v>
      </c>
      <c r="S2" s="12"/>
      <c r="T2" s="10">
        <v>0.66200000000000003</v>
      </c>
      <c r="U2" s="10">
        <v>0.82</v>
      </c>
      <c r="V2" s="9">
        <v>20.52</v>
      </c>
      <c r="W2" s="15">
        <v>0.44700000000000001</v>
      </c>
      <c r="X2" s="9">
        <v>10</v>
      </c>
      <c r="Y2" s="16">
        <v>9</v>
      </c>
      <c r="Z2" s="16">
        <v>434</v>
      </c>
      <c r="AA2" s="15">
        <v>2.9870305062534928E-2</v>
      </c>
      <c r="AB2" s="12"/>
      <c r="AC2" s="9">
        <v>708</v>
      </c>
      <c r="AD2" s="9">
        <v>1037.67</v>
      </c>
      <c r="AE2" s="13">
        <v>84726</v>
      </c>
      <c r="AF2" s="13">
        <v>98748</v>
      </c>
      <c r="AG2" s="13">
        <v>80091</v>
      </c>
      <c r="AH2" s="13">
        <v>69138</v>
      </c>
      <c r="AI2" s="12">
        <v>54014.247211895912</v>
      </c>
      <c r="AJ2" s="18">
        <v>119</v>
      </c>
      <c r="AK2" s="13">
        <v>71198.319327731093</v>
      </c>
      <c r="AL2" s="13">
        <v>45390.123707475555</v>
      </c>
      <c r="AM2" s="15"/>
      <c r="AN2" s="10">
        <v>0.129</v>
      </c>
      <c r="AO2" s="10">
        <v>0.14599999999999999</v>
      </c>
      <c r="AP2" s="10">
        <v>0.16199999999999998</v>
      </c>
      <c r="AQ2" s="10">
        <v>0.14499999999999999</v>
      </c>
      <c r="AR2" s="10">
        <v>0.503</v>
      </c>
      <c r="AS2" s="10">
        <v>0.58799999999999997</v>
      </c>
      <c r="AT2" s="12"/>
      <c r="AU2" s="10">
        <v>0.65</v>
      </c>
      <c r="AV2" s="10">
        <v>0.249</v>
      </c>
      <c r="AW2" s="10">
        <v>0.29099999999999998</v>
      </c>
      <c r="AX2" s="14">
        <v>4.2000000000000003E-2</v>
      </c>
      <c r="AY2" s="10">
        <v>6.3E-2</v>
      </c>
      <c r="AZ2" s="10">
        <v>0.01</v>
      </c>
      <c r="BA2" s="18">
        <v>565</v>
      </c>
      <c r="BB2" s="14">
        <v>3.8886457051456762E-2</v>
      </c>
      <c r="BC2" s="14"/>
      <c r="BD2" s="15" t="s">
        <v>57</v>
      </c>
      <c r="BE2" s="15"/>
      <c r="BF2" s="9">
        <v>108</v>
      </c>
      <c r="BG2" s="12">
        <v>108100</v>
      </c>
      <c r="BH2" s="12">
        <v>45900</v>
      </c>
      <c r="BI2" s="17">
        <v>3.3749823999999999</v>
      </c>
      <c r="BJ2" s="17">
        <v>1.3522273</v>
      </c>
      <c r="BK2" s="17">
        <v>33.458626000000002</v>
      </c>
      <c r="BL2" s="17">
        <v>2.5118920999999999</v>
      </c>
      <c r="BM2" s="17">
        <v>1.1292226000000001</v>
      </c>
      <c r="BN2" s="17">
        <v>8.4775909999999996E-2</v>
      </c>
      <c r="BO2" s="17">
        <v>0.12359058000000001</v>
      </c>
      <c r="BP2" s="17">
        <v>-1.4314640999999999</v>
      </c>
      <c r="BQ2" s="16">
        <v>2358.3333333333298</v>
      </c>
    </row>
    <row r="3" spans="1:69">
      <c r="A3" s="21" t="s">
        <v>58</v>
      </c>
      <c r="B3" s="21" t="s">
        <v>59</v>
      </c>
      <c r="C3" s="21" t="s">
        <v>60</v>
      </c>
      <c r="D3" s="24">
        <v>20360.54</v>
      </c>
      <c r="E3" s="25">
        <v>13428</v>
      </c>
      <c r="F3" s="35">
        <v>9001</v>
      </c>
      <c r="G3" s="35">
        <v>7576.6762836349135</v>
      </c>
      <c r="H3" s="26">
        <v>9298</v>
      </c>
      <c r="I3" s="23">
        <v>7.0000000000000007E-2</v>
      </c>
      <c r="J3" s="23">
        <v>0.50800000000000001</v>
      </c>
      <c r="K3" s="25">
        <v>199</v>
      </c>
      <c r="L3" s="33">
        <v>6</v>
      </c>
      <c r="M3" s="33">
        <v>23</v>
      </c>
      <c r="N3" s="33">
        <v>29</v>
      </c>
      <c r="O3" s="34">
        <v>1424.3237163650865</v>
      </c>
      <c r="P3" s="32">
        <v>0</v>
      </c>
      <c r="Q3" s="25">
        <v>0</v>
      </c>
      <c r="R3" s="30" t="s">
        <v>100</v>
      </c>
      <c r="S3" s="25"/>
      <c r="T3" s="23">
        <v>0.71899999999999997</v>
      </c>
      <c r="U3" s="23">
        <v>0.93</v>
      </c>
      <c r="V3" s="22">
        <v>21.4</v>
      </c>
      <c r="W3" s="29">
        <v>0.47399999999999998</v>
      </c>
      <c r="X3" s="22">
        <v>2</v>
      </c>
      <c r="Y3" s="30">
        <v>2</v>
      </c>
      <c r="Z3" s="30">
        <v>612</v>
      </c>
      <c r="AA3" s="29">
        <v>3.0058141876394238E-2</v>
      </c>
      <c r="AB3" s="25"/>
      <c r="AC3" s="22">
        <v>951.33</v>
      </c>
      <c r="AD3" s="22">
        <v>1262.33</v>
      </c>
      <c r="AE3" s="27">
        <v>88329</v>
      </c>
      <c r="AF3" s="27">
        <v>97119</v>
      </c>
      <c r="AG3" s="27">
        <v>81909</v>
      </c>
      <c r="AH3" s="27">
        <v>74070</v>
      </c>
      <c r="AI3" s="25">
        <v>59829.140661029975</v>
      </c>
      <c r="AJ3" s="32">
        <v>152</v>
      </c>
      <c r="AK3" s="27">
        <v>58111.184210526313</v>
      </c>
      <c r="AL3" s="27">
        <v>39361.276750677614</v>
      </c>
      <c r="AM3" s="29"/>
      <c r="AN3" s="23">
        <v>0.14199999999999999</v>
      </c>
      <c r="AO3" s="23">
        <v>0.28000000000000003</v>
      </c>
      <c r="AP3" s="23">
        <v>0.46899999999999997</v>
      </c>
      <c r="AQ3" s="23">
        <v>0.33099999999999996</v>
      </c>
      <c r="AR3" s="23">
        <v>0.40899999999999997</v>
      </c>
      <c r="AS3" s="23">
        <v>0.53800000000000003</v>
      </c>
      <c r="AT3" s="25"/>
      <c r="AU3" s="23">
        <v>0.71499999999999997</v>
      </c>
      <c r="AV3" s="23">
        <v>0.35599999999999998</v>
      </c>
      <c r="AW3" s="23">
        <v>0.61099999999999999</v>
      </c>
      <c r="AX3" s="28">
        <v>0.255</v>
      </c>
      <c r="AY3" s="23">
        <v>4.2000000000000003E-2</v>
      </c>
      <c r="AZ3" s="23">
        <v>2.3E-2</v>
      </c>
      <c r="BA3" s="32">
        <v>929</v>
      </c>
      <c r="BB3" s="28">
        <v>4.5627473534591907E-2</v>
      </c>
      <c r="BC3" s="28"/>
      <c r="BD3" s="29"/>
      <c r="BE3" s="29"/>
      <c r="BF3" s="22">
        <v>210</v>
      </c>
      <c r="BG3" s="25">
        <v>124800</v>
      </c>
      <c r="BH3" s="25">
        <v>65500</v>
      </c>
      <c r="BI3" s="31">
        <v>4.1973858000000002</v>
      </c>
      <c r="BJ3" s="31">
        <v>3.1203970999999999</v>
      </c>
      <c r="BK3" s="31">
        <v>53.568722000000001</v>
      </c>
      <c r="BL3" s="31">
        <v>3.8050345999999999</v>
      </c>
      <c r="BM3" s="31">
        <v>2.2484860000000002</v>
      </c>
      <c r="BN3" s="31">
        <v>0.15971199</v>
      </c>
      <c r="BO3" s="31">
        <v>-1.774125</v>
      </c>
      <c r="BP3" s="31">
        <v>-4.4149932999999999</v>
      </c>
      <c r="BQ3" s="30">
        <v>2887.6666666666601</v>
      </c>
    </row>
    <row r="4" spans="1:69">
      <c r="A4" s="21" t="s">
        <v>61</v>
      </c>
      <c r="B4" s="21" t="s">
        <v>62</v>
      </c>
      <c r="C4" s="21" t="s">
        <v>60</v>
      </c>
      <c r="D4" s="24">
        <v>16303.53</v>
      </c>
      <c r="E4" s="25">
        <v>10567</v>
      </c>
      <c r="F4" s="35">
        <v>7022</v>
      </c>
      <c r="G4" s="35">
        <v>5059.2348810349658</v>
      </c>
      <c r="H4" s="26">
        <v>6706</v>
      </c>
      <c r="I4" s="23">
        <v>0.06</v>
      </c>
      <c r="J4" s="23">
        <v>0.46500000000000002</v>
      </c>
      <c r="K4" s="25">
        <v>37</v>
      </c>
      <c r="L4" s="33">
        <v>2</v>
      </c>
      <c r="M4" s="33">
        <v>30</v>
      </c>
      <c r="N4" s="33">
        <v>32</v>
      </c>
      <c r="O4" s="34">
        <v>1962.7651189650339</v>
      </c>
      <c r="P4" s="32">
        <v>3.5179999999999999E-3</v>
      </c>
      <c r="Q4" s="25">
        <v>5.300827218346468</v>
      </c>
      <c r="R4" s="30" t="s">
        <v>101</v>
      </c>
      <c r="S4" s="25"/>
      <c r="T4" s="23">
        <v>0.54900000000000004</v>
      </c>
      <c r="U4" s="23">
        <v>0.84</v>
      </c>
      <c r="V4" s="22">
        <v>24.57</v>
      </c>
      <c r="W4" s="29">
        <v>0.52100000000000002</v>
      </c>
      <c r="X4" s="22">
        <v>2</v>
      </c>
      <c r="Y4" s="30">
        <v>23</v>
      </c>
      <c r="Z4" s="30">
        <v>335</v>
      </c>
      <c r="AA4" s="29">
        <v>2.05476973391652E-2</v>
      </c>
      <c r="AB4" s="25"/>
      <c r="AC4" s="22">
        <v>663.67</v>
      </c>
      <c r="AD4" s="22">
        <v>851.33</v>
      </c>
      <c r="AE4" s="27">
        <v>85083</v>
      </c>
      <c r="AF4" s="27">
        <v>92394</v>
      </c>
      <c r="AG4" s="27">
        <v>75546</v>
      </c>
      <c r="AH4" s="27">
        <v>69570</v>
      </c>
      <c r="AI4" s="25">
        <v>53902.894495412846</v>
      </c>
      <c r="AJ4" s="32">
        <v>117</v>
      </c>
      <c r="AK4" s="27">
        <v>72720.512820512828</v>
      </c>
      <c r="AL4" s="27">
        <v>46070.849996079356</v>
      </c>
      <c r="AM4" s="29"/>
      <c r="AN4" s="23">
        <v>0.124</v>
      </c>
      <c r="AO4" s="23">
        <v>0.19</v>
      </c>
      <c r="AP4" s="23">
        <v>0.48699999999999999</v>
      </c>
      <c r="AQ4" s="23">
        <v>0.42099999999999999</v>
      </c>
      <c r="AR4" s="23">
        <v>0.49399999999999999</v>
      </c>
      <c r="AS4" s="23">
        <v>0.55400000000000005</v>
      </c>
      <c r="AT4" s="25"/>
      <c r="AU4" s="23">
        <v>0.56899999999999995</v>
      </c>
      <c r="AV4" s="23">
        <v>0.41899999999999998</v>
      </c>
      <c r="AW4" s="23">
        <v>0.61099999999999999</v>
      </c>
      <c r="AX4" s="28">
        <v>0.192</v>
      </c>
      <c r="AY4" s="23">
        <v>6.8000000000000005E-2</v>
      </c>
      <c r="AZ4" s="23">
        <v>4.4999999999999998E-2</v>
      </c>
      <c r="BA4" s="32">
        <v>397</v>
      </c>
      <c r="BB4" s="28">
        <v>2.4350554757159953E-2</v>
      </c>
      <c r="BC4" s="28"/>
      <c r="BD4" s="29" t="s">
        <v>57</v>
      </c>
      <c r="BE4" s="29"/>
      <c r="BF4" s="22">
        <v>8</v>
      </c>
      <c r="BG4" s="25">
        <v>112200</v>
      </c>
      <c r="BH4" s="25">
        <v>48700</v>
      </c>
      <c r="BI4" s="31">
        <v>6.0856566000000001</v>
      </c>
      <c r="BJ4" s="31">
        <v>2.1921393999999998</v>
      </c>
      <c r="BK4" s="31">
        <v>32.180683000000002</v>
      </c>
      <c r="BL4" s="31">
        <v>0.88178164000000003</v>
      </c>
      <c r="BM4" s="31">
        <v>1.9584060000000001</v>
      </c>
      <c r="BN4" s="31">
        <v>5.3662202999999999E-2</v>
      </c>
      <c r="BO4" s="31">
        <v>0.17280155</v>
      </c>
      <c r="BP4" s="31">
        <v>-1.0894401</v>
      </c>
      <c r="BQ4" s="30">
        <v>1895.3333333333301</v>
      </c>
    </row>
    <row r="5" spans="1:69">
      <c r="A5" s="21" t="s">
        <v>63</v>
      </c>
      <c r="B5" s="21" t="s">
        <v>64</v>
      </c>
      <c r="C5" s="21" t="s">
        <v>65</v>
      </c>
      <c r="D5" s="24">
        <v>19546.669999999998</v>
      </c>
      <c r="E5" s="25">
        <v>12165</v>
      </c>
      <c r="F5" s="35">
        <v>9182</v>
      </c>
      <c r="G5" s="35">
        <v>7289.0944564982165</v>
      </c>
      <c r="H5" s="26">
        <v>6581</v>
      </c>
      <c r="I5" s="23">
        <v>0.02</v>
      </c>
      <c r="J5" s="23">
        <v>0.45100000000000001</v>
      </c>
      <c r="K5" s="25">
        <v>71</v>
      </c>
      <c r="L5" s="33">
        <v>5</v>
      </c>
      <c r="M5" s="33">
        <v>32</v>
      </c>
      <c r="N5" s="33">
        <v>37</v>
      </c>
      <c r="O5" s="34">
        <v>1892.9055435017833</v>
      </c>
      <c r="P5" s="32">
        <v>10</v>
      </c>
      <c r="Q5" s="25">
        <v>8650.5190311418683</v>
      </c>
      <c r="R5" s="30" t="s">
        <v>102</v>
      </c>
      <c r="S5" s="25"/>
      <c r="T5" s="23">
        <v>0.66500000000000004</v>
      </c>
      <c r="U5" s="23">
        <v>0.86</v>
      </c>
      <c r="V5" s="22">
        <v>16.91</v>
      </c>
      <c r="W5" s="29">
        <v>0.94</v>
      </c>
      <c r="X5" s="22">
        <v>3</v>
      </c>
      <c r="Y5" s="30">
        <v>41</v>
      </c>
      <c r="Z5" s="30">
        <v>271</v>
      </c>
      <c r="AA5" s="29">
        <v>1.3864254115918467E-2</v>
      </c>
      <c r="AB5" s="25"/>
      <c r="AC5" s="22">
        <v>1156</v>
      </c>
      <c r="AD5" s="22">
        <v>1158.67</v>
      </c>
      <c r="AE5" s="27">
        <v>81387</v>
      </c>
      <c r="AF5" s="27">
        <v>86427</v>
      </c>
      <c r="AG5" s="27">
        <v>71487</v>
      </c>
      <c r="AH5" s="27">
        <v>62577</v>
      </c>
      <c r="AI5" s="25">
        <v>58848.919250180246</v>
      </c>
      <c r="AJ5" s="32">
        <v>125</v>
      </c>
      <c r="AK5" s="27">
        <v>65109.599999999999</v>
      </c>
      <c r="AL5" s="27">
        <v>47079.135400144194</v>
      </c>
      <c r="AM5" s="29"/>
      <c r="AN5" s="23">
        <v>0.17499999999999999</v>
      </c>
      <c r="AO5" s="23">
        <v>0.22800000000000001</v>
      </c>
      <c r="AP5" s="23">
        <v>0.29200000000000004</v>
      </c>
      <c r="AQ5" s="23">
        <v>0.23900000000000002</v>
      </c>
      <c r="AR5" s="23">
        <v>0.56599999999999995</v>
      </c>
      <c r="AS5" s="23">
        <v>0.55300000000000005</v>
      </c>
      <c r="AT5" s="25"/>
      <c r="AU5" s="23">
        <v>0.68899999999999995</v>
      </c>
      <c r="AV5" s="23">
        <v>0.31900000000000001</v>
      </c>
      <c r="AW5" s="23">
        <v>0.46700000000000003</v>
      </c>
      <c r="AX5" s="28">
        <v>0.14899999999999999</v>
      </c>
      <c r="AY5" s="23">
        <v>1.2E-2</v>
      </c>
      <c r="AZ5" s="23">
        <v>2.5999999999999999E-2</v>
      </c>
      <c r="BA5" s="32">
        <v>435</v>
      </c>
      <c r="BB5" s="28">
        <v>2.2254430038466912E-2</v>
      </c>
      <c r="BC5" s="28"/>
      <c r="BD5" s="29" t="s">
        <v>57</v>
      </c>
      <c r="BE5" s="29"/>
      <c r="BF5" s="22">
        <v>383</v>
      </c>
      <c r="BG5" s="25" t="e">
        <v>#N/A</v>
      </c>
      <c r="BH5" s="25" t="e">
        <v>#N/A</v>
      </c>
      <c r="BI5" s="31" t="e">
        <v>#N/A</v>
      </c>
      <c r="BJ5" s="31" t="e">
        <v>#N/A</v>
      </c>
      <c r="BK5" s="31" t="e">
        <v>#N/A</v>
      </c>
      <c r="BL5" s="31" t="e">
        <v>#N/A</v>
      </c>
      <c r="BM5" s="31" t="e">
        <v>#N/A</v>
      </c>
      <c r="BN5" s="31" t="e">
        <v>#N/A</v>
      </c>
      <c r="BO5" s="31" t="e">
        <v>#N/A</v>
      </c>
      <c r="BP5" s="31" t="e">
        <v>#N/A</v>
      </c>
      <c r="BQ5" s="30" t="e">
        <v>#N/A</v>
      </c>
    </row>
    <row r="6" spans="1:69">
      <c r="A6" s="21" t="s">
        <v>66</v>
      </c>
      <c r="B6" s="21" t="s">
        <v>67</v>
      </c>
      <c r="C6" s="21" t="s">
        <v>68</v>
      </c>
      <c r="D6" s="24">
        <v>16877.88</v>
      </c>
      <c r="E6" s="25">
        <v>14117</v>
      </c>
      <c r="F6" s="35">
        <v>6852</v>
      </c>
      <c r="G6" s="35">
        <v>5607.767904499854</v>
      </c>
      <c r="H6" s="25">
        <v>7730</v>
      </c>
      <c r="I6" s="22">
        <v>11</v>
      </c>
      <c r="J6" s="28">
        <v>0.52800000000000002</v>
      </c>
      <c r="K6" s="25">
        <v>102</v>
      </c>
      <c r="L6" s="33">
        <v>3</v>
      </c>
      <c r="M6" s="33">
        <v>18</v>
      </c>
      <c r="N6" s="33">
        <v>21</v>
      </c>
      <c r="O6" s="34">
        <v>1244.2320955001458</v>
      </c>
      <c r="P6" s="32">
        <v>1</v>
      </c>
      <c r="Q6" s="25">
        <v>944.28706326723329</v>
      </c>
      <c r="R6" s="30" t="s">
        <v>103</v>
      </c>
      <c r="S6" s="25"/>
      <c r="T6" s="23">
        <v>0.67700000000000005</v>
      </c>
      <c r="U6" s="23">
        <v>0.86</v>
      </c>
      <c r="V6" s="22">
        <v>15.94</v>
      </c>
      <c r="W6" s="29">
        <v>0.48499999999999999</v>
      </c>
      <c r="X6" s="22"/>
      <c r="Y6" s="30">
        <v>18</v>
      </c>
      <c r="Z6" s="30">
        <v>372</v>
      </c>
      <c r="AA6" s="29">
        <v>2.204068283457401E-2</v>
      </c>
      <c r="AB6" s="25"/>
      <c r="AC6" s="22">
        <v>1059</v>
      </c>
      <c r="AD6" s="22">
        <v>1482.33</v>
      </c>
      <c r="AE6" s="27">
        <v>78139</v>
      </c>
      <c r="AF6" s="27">
        <v>91431</v>
      </c>
      <c r="AG6" s="27">
        <v>72216</v>
      </c>
      <c r="AH6" s="27">
        <v>64350</v>
      </c>
      <c r="AI6" s="25">
        <v>49853.326874999999</v>
      </c>
      <c r="AJ6" s="32">
        <v>109</v>
      </c>
      <c r="AK6" s="27">
        <v>71687.15596330275</v>
      </c>
      <c r="AL6" s="27">
        <v>45736.997133027522</v>
      </c>
      <c r="AM6" s="29"/>
      <c r="AN6" s="23">
        <v>5.1999999999999998E-2</v>
      </c>
      <c r="AO6" s="23">
        <v>3.2000000000000001E-2</v>
      </c>
      <c r="AP6" s="23">
        <v>0.30399999999999999</v>
      </c>
      <c r="AQ6" s="23">
        <v>0.32399999999999995</v>
      </c>
      <c r="AR6" s="23">
        <v>0.5</v>
      </c>
      <c r="AS6" s="23">
        <v>0.54600000000000004</v>
      </c>
      <c r="AT6" s="25"/>
      <c r="AU6" s="23">
        <v>0.64800000000000002</v>
      </c>
      <c r="AV6" s="23">
        <v>0.128</v>
      </c>
      <c r="AW6" s="23">
        <v>0.35599999999999998</v>
      </c>
      <c r="AX6" s="28">
        <v>0.22800000000000001</v>
      </c>
      <c r="AY6" s="23">
        <v>6.2E-2</v>
      </c>
      <c r="AZ6" s="23">
        <v>8.9999999999999993E-3</v>
      </c>
      <c r="BA6" s="32">
        <v>947</v>
      </c>
      <c r="BB6" s="28">
        <v>5.6108942592316094E-2</v>
      </c>
      <c r="BC6" s="28"/>
      <c r="BD6" s="29" t="s">
        <v>57</v>
      </c>
      <c r="BE6" s="29"/>
      <c r="BF6" s="22">
        <v>245</v>
      </c>
      <c r="BG6" s="25">
        <v>105900</v>
      </c>
      <c r="BH6" s="25">
        <v>39100</v>
      </c>
      <c r="BI6" s="31">
        <v>3.5452352</v>
      </c>
      <c r="BJ6" s="31">
        <v>2.2165754</v>
      </c>
      <c r="BK6" s="31">
        <v>15.233072</v>
      </c>
      <c r="BL6" s="31">
        <v>0.71429074000000004</v>
      </c>
      <c r="BM6" s="31">
        <v>0.54004823999999996</v>
      </c>
      <c r="BN6" s="31">
        <v>2.5323287E-2</v>
      </c>
      <c r="BO6" s="31">
        <v>-0.24935338000000001</v>
      </c>
      <c r="BP6" s="31">
        <v>-1.6063305999999999</v>
      </c>
      <c r="BQ6" s="30">
        <v>2427.3333333333298</v>
      </c>
    </row>
    <row r="7" spans="1:69">
      <c r="A7" s="21" t="s">
        <v>69</v>
      </c>
      <c r="B7" s="21" t="s">
        <v>70</v>
      </c>
      <c r="C7" s="21" t="s">
        <v>68</v>
      </c>
      <c r="D7" s="24">
        <v>13308.78</v>
      </c>
      <c r="E7" s="25">
        <v>15338</v>
      </c>
      <c r="F7" s="35">
        <v>6691</v>
      </c>
      <c r="G7" s="35">
        <v>5413.647755842384</v>
      </c>
      <c r="H7" s="26">
        <v>8242</v>
      </c>
      <c r="I7" s="23">
        <v>0.63</v>
      </c>
      <c r="J7" s="23">
        <v>0.52900000000000003</v>
      </c>
      <c r="K7" s="25">
        <v>88</v>
      </c>
      <c r="L7" s="33">
        <v>2</v>
      </c>
      <c r="M7" s="33">
        <v>15</v>
      </c>
      <c r="N7" s="33">
        <v>17</v>
      </c>
      <c r="O7" s="34">
        <v>1277.3522441576163</v>
      </c>
      <c r="P7" s="32">
        <v>8</v>
      </c>
      <c r="Q7" s="25">
        <v>10928.961748633879</v>
      </c>
      <c r="R7" s="30" t="s">
        <v>104</v>
      </c>
      <c r="S7" s="25"/>
      <c r="T7" s="23">
        <v>0.68899999999999995</v>
      </c>
      <c r="U7" s="23">
        <v>0.85</v>
      </c>
      <c r="V7" s="22">
        <v>18.18</v>
      </c>
      <c r="W7" s="29">
        <v>0.45800000000000002</v>
      </c>
      <c r="X7" s="22"/>
      <c r="Y7" s="30">
        <v>37</v>
      </c>
      <c r="Z7" s="30">
        <v>284</v>
      </c>
      <c r="AA7" s="29">
        <v>2.133929631416253E-2</v>
      </c>
      <c r="AB7" s="25"/>
      <c r="AC7" s="22">
        <v>732</v>
      </c>
      <c r="AD7" s="22">
        <v>1124</v>
      </c>
      <c r="AE7" s="27">
        <v>79630</v>
      </c>
      <c r="AF7" s="27">
        <v>93186</v>
      </c>
      <c r="AG7" s="27">
        <v>72090</v>
      </c>
      <c r="AH7" s="27">
        <v>64845</v>
      </c>
      <c r="AI7" s="25">
        <v>49477.275891341254</v>
      </c>
      <c r="AJ7" s="32">
        <v>106</v>
      </c>
      <c r="AK7" s="27">
        <v>75122.641509433961</v>
      </c>
      <c r="AL7" s="27">
        <v>46676.675369189863</v>
      </c>
      <c r="AM7" s="29"/>
      <c r="AN7" s="23">
        <v>0.14299999999999999</v>
      </c>
      <c r="AO7" s="23">
        <v>0.21</v>
      </c>
      <c r="AP7" s="23">
        <v>0.21299999999999999</v>
      </c>
      <c r="AQ7" s="23">
        <v>0.14599999999999999</v>
      </c>
      <c r="AR7" s="23">
        <v>0.53700000000000003</v>
      </c>
      <c r="AS7" s="23">
        <v>0.60099999999999998</v>
      </c>
      <c r="AT7" s="25"/>
      <c r="AU7" s="23">
        <v>0.71799999999999997</v>
      </c>
      <c r="AV7" s="23">
        <v>0.18</v>
      </c>
      <c r="AW7" s="23">
        <v>0.35599999999999998</v>
      </c>
      <c r="AX7" s="28">
        <v>0.17599999999999999</v>
      </c>
      <c r="AY7" s="28">
        <v>-6.0000000000000001E-3</v>
      </c>
      <c r="AZ7" s="23">
        <v>6.0000000000000001E-3</v>
      </c>
      <c r="BA7" s="32">
        <v>944</v>
      </c>
      <c r="BB7" s="28">
        <v>7.0930618734399389E-2</v>
      </c>
      <c r="BC7" s="28"/>
      <c r="BD7" s="29" t="s">
        <v>57</v>
      </c>
      <c r="BE7" s="29"/>
      <c r="BF7" s="22">
        <v>222</v>
      </c>
      <c r="BG7" s="25">
        <v>106500</v>
      </c>
      <c r="BH7" s="25">
        <v>41700</v>
      </c>
      <c r="BI7" s="31">
        <v>3.6087096000000001</v>
      </c>
      <c r="BJ7" s="31">
        <v>1.8397405</v>
      </c>
      <c r="BK7" s="31">
        <v>19.721117</v>
      </c>
      <c r="BL7" s="31">
        <v>0</v>
      </c>
      <c r="BM7" s="31">
        <v>0.71167784999999995</v>
      </c>
      <c r="BN7" s="31">
        <v>0</v>
      </c>
      <c r="BO7" s="31">
        <v>0.4495402</v>
      </c>
      <c r="BP7" s="31">
        <v>-2.2459614000000001</v>
      </c>
      <c r="BQ7" s="30">
        <v>1666.6666666666599</v>
      </c>
    </row>
    <row r="8" spans="1:69">
      <c r="A8" s="21" t="s">
        <v>71</v>
      </c>
      <c r="B8" s="21" t="s">
        <v>72</v>
      </c>
      <c r="C8" s="21" t="s">
        <v>73</v>
      </c>
      <c r="D8" s="24">
        <v>6973.76</v>
      </c>
      <c r="E8" s="25">
        <v>21337</v>
      </c>
      <c r="F8" s="35">
        <v>15466</v>
      </c>
      <c r="G8" s="35">
        <v>13315.079979810031</v>
      </c>
      <c r="H8" s="26">
        <v>12891</v>
      </c>
      <c r="I8" s="23">
        <v>0.87</v>
      </c>
      <c r="J8" s="23">
        <v>0.48199999999999998</v>
      </c>
      <c r="K8" s="25">
        <v>32</v>
      </c>
      <c r="L8" s="33">
        <v>0</v>
      </c>
      <c r="M8" s="33">
        <v>15</v>
      </c>
      <c r="N8" s="33">
        <v>15</v>
      </c>
      <c r="O8" s="34">
        <v>2150.9200201899694</v>
      </c>
      <c r="P8" s="32">
        <v>8</v>
      </c>
      <c r="Q8" s="25">
        <v>15444.015444015444</v>
      </c>
      <c r="R8" s="30" t="s">
        <v>105</v>
      </c>
      <c r="S8" s="25"/>
      <c r="T8" s="23">
        <v>0.83</v>
      </c>
      <c r="U8" s="23">
        <v>0.95</v>
      </c>
      <c r="V8" s="22">
        <v>13.46</v>
      </c>
      <c r="W8" s="29">
        <v>0.54600000000000004</v>
      </c>
      <c r="X8" s="22">
        <v>3</v>
      </c>
      <c r="Y8" s="30">
        <v>11</v>
      </c>
      <c r="Z8" s="30">
        <v>415</v>
      </c>
      <c r="AA8" s="29">
        <v>5.9508787225255814E-2</v>
      </c>
      <c r="AB8" s="25"/>
      <c r="AC8" s="22">
        <v>518</v>
      </c>
      <c r="AD8" s="22">
        <v>679.67</v>
      </c>
      <c r="AE8" s="27">
        <v>97309</v>
      </c>
      <c r="AF8" s="27">
        <v>106722</v>
      </c>
      <c r="AG8" s="27">
        <v>85995</v>
      </c>
      <c r="AH8" s="27">
        <v>71145</v>
      </c>
      <c r="AI8" s="25">
        <v>67076.255936675458</v>
      </c>
      <c r="AJ8" s="32">
        <v>131</v>
      </c>
      <c r="AK8" s="27">
        <v>74281.67938931298</v>
      </c>
      <c r="AL8" s="27">
        <v>51203.248806622483</v>
      </c>
      <c r="AM8" s="29"/>
      <c r="AN8" s="23">
        <v>0.14299999999999999</v>
      </c>
      <c r="AO8" s="23">
        <v>0.31</v>
      </c>
      <c r="AP8" s="23">
        <v>0.28100000000000003</v>
      </c>
      <c r="AQ8" s="23">
        <v>0.11399999999999999</v>
      </c>
      <c r="AR8" s="23">
        <v>0.53900000000000003</v>
      </c>
      <c r="AS8" s="23">
        <v>0.56599999999999995</v>
      </c>
      <c r="AT8" s="25"/>
      <c r="AU8" s="23">
        <v>0.78600000000000003</v>
      </c>
      <c r="AV8" s="23">
        <v>0.28499999999999998</v>
      </c>
      <c r="AW8" s="23">
        <v>0.42399999999999999</v>
      </c>
      <c r="AX8" s="28">
        <v>0.13800000000000001</v>
      </c>
      <c r="AY8" s="23">
        <v>0.06</v>
      </c>
      <c r="AZ8" s="23">
        <v>3.0000000000000001E-3</v>
      </c>
      <c r="BA8" s="32">
        <v>209</v>
      </c>
      <c r="BB8" s="28">
        <v>2.9969485614646903E-2</v>
      </c>
      <c r="BC8" s="28"/>
      <c r="BD8" s="29" t="s">
        <v>57</v>
      </c>
      <c r="BE8" s="29"/>
      <c r="BF8" s="22">
        <v>179</v>
      </c>
      <c r="BG8" s="25">
        <v>122300</v>
      </c>
      <c r="BH8" s="25">
        <v>60100</v>
      </c>
      <c r="BI8" s="31">
        <v>3.6272638000000001</v>
      </c>
      <c r="BJ8" s="31">
        <v>0.99284499999999998</v>
      </c>
      <c r="BK8" s="31">
        <v>49.851115999999998</v>
      </c>
      <c r="BL8" s="31">
        <v>2.9377882</v>
      </c>
      <c r="BM8" s="31">
        <v>1.8082315</v>
      </c>
      <c r="BN8" s="31">
        <v>0.10656133</v>
      </c>
      <c r="BO8" s="31">
        <v>4.7525159999999997E-2</v>
      </c>
      <c r="BP8" s="31">
        <v>-1.0901197</v>
      </c>
      <c r="BQ8" s="30">
        <v>1263.6666666666599</v>
      </c>
    </row>
    <row r="9" spans="1:69">
      <c r="A9" s="21" t="s">
        <v>74</v>
      </c>
      <c r="B9" s="21" t="s">
        <v>75</v>
      </c>
      <c r="C9" s="21" t="s">
        <v>76</v>
      </c>
      <c r="D9" s="24">
        <v>7097.39</v>
      </c>
      <c r="E9" s="25">
        <v>18056</v>
      </c>
      <c r="F9" s="35">
        <v>7737</v>
      </c>
      <c r="G9" s="35">
        <v>7032.5156754807049</v>
      </c>
      <c r="H9" s="26">
        <v>11367</v>
      </c>
      <c r="I9" s="23">
        <v>0.05</v>
      </c>
      <c r="J9" s="23">
        <v>0.52400000000000002</v>
      </c>
      <c r="K9" s="25">
        <v>19</v>
      </c>
      <c r="L9" s="33">
        <v>0</v>
      </c>
      <c r="M9" s="33">
        <v>5</v>
      </c>
      <c r="N9" s="33">
        <v>5</v>
      </c>
      <c r="O9" s="34">
        <v>704.48432451929511</v>
      </c>
      <c r="P9" s="32">
        <v>8</v>
      </c>
      <c r="Q9" s="25">
        <v>17341.165759868207</v>
      </c>
      <c r="R9" s="30" t="s">
        <v>106</v>
      </c>
      <c r="S9" s="25"/>
      <c r="T9" s="23">
        <v>0.71399999999999997</v>
      </c>
      <c r="U9" s="23">
        <v>0.89</v>
      </c>
      <c r="V9" s="22">
        <v>15.38</v>
      </c>
      <c r="W9" s="29">
        <v>0.57299999999999995</v>
      </c>
      <c r="X9" s="22"/>
      <c r="Y9" s="30">
        <v>129</v>
      </c>
      <c r="Z9" s="30">
        <v>142</v>
      </c>
      <c r="AA9" s="29">
        <v>2.000735481634798E-2</v>
      </c>
      <c r="AB9" s="25"/>
      <c r="AC9" s="22">
        <v>461.33</v>
      </c>
      <c r="AD9" s="22">
        <v>605.33000000000004</v>
      </c>
      <c r="AE9" s="27">
        <v>73786</v>
      </c>
      <c r="AF9" s="27">
        <v>91566</v>
      </c>
      <c r="AG9" s="27">
        <v>64872</v>
      </c>
      <c r="AH9" s="27">
        <v>56268</v>
      </c>
      <c r="AI9" s="25">
        <v>53812.306853582551</v>
      </c>
      <c r="AJ9" s="32">
        <v>130</v>
      </c>
      <c r="AK9" s="27">
        <v>56758.461538461539</v>
      </c>
      <c r="AL9" s="27">
        <v>41394.0821950635</v>
      </c>
      <c r="AM9" s="29"/>
      <c r="AN9" s="23">
        <v>0.155</v>
      </c>
      <c r="AO9" s="23">
        <v>0.157</v>
      </c>
      <c r="AP9" s="23">
        <v>0.27200000000000002</v>
      </c>
      <c r="AQ9" s="23">
        <v>0.27</v>
      </c>
      <c r="AR9" s="23">
        <v>0.54200000000000004</v>
      </c>
      <c r="AS9" s="23">
        <v>0.55700000000000005</v>
      </c>
      <c r="AT9" s="25"/>
      <c r="AU9" s="23">
        <v>0.68</v>
      </c>
      <c r="AV9" s="23">
        <v>0.28100000000000003</v>
      </c>
      <c r="AW9" s="23">
        <v>0.42699999999999999</v>
      </c>
      <c r="AX9" s="28">
        <v>0.14599999999999999</v>
      </c>
      <c r="AY9" s="23">
        <v>4.7E-2</v>
      </c>
      <c r="AZ9" s="23">
        <v>5.0999999999999997E-2</v>
      </c>
      <c r="BA9" s="32">
        <v>341</v>
      </c>
      <c r="BB9" s="28">
        <v>4.8045830932215927E-2</v>
      </c>
      <c r="BC9" s="28"/>
      <c r="BD9" s="29"/>
      <c r="BE9" s="29"/>
      <c r="BF9" s="22">
        <v>45</v>
      </c>
      <c r="BG9" s="25">
        <v>91900</v>
      </c>
      <c r="BH9" s="25">
        <v>46300</v>
      </c>
      <c r="BI9" s="31">
        <v>9.8972034000000004</v>
      </c>
      <c r="BJ9" s="31">
        <v>0.31816196000000002</v>
      </c>
      <c r="BK9" s="31">
        <v>37.273384</v>
      </c>
      <c r="BL9" s="31">
        <v>1.5665838999999999</v>
      </c>
      <c r="BM9" s="31">
        <v>3.6890228</v>
      </c>
      <c r="BN9" s="31">
        <v>0.15504799999999999</v>
      </c>
      <c r="BO9" s="31">
        <v>-4.6111712000000002</v>
      </c>
      <c r="BP9" s="31">
        <v>-6.7876167000000001</v>
      </c>
      <c r="BQ9" s="30">
        <v>842</v>
      </c>
    </row>
    <row r="10" spans="1:69">
      <c r="A10" s="21" t="s">
        <v>77</v>
      </c>
      <c r="B10" s="21" t="s">
        <v>78</v>
      </c>
      <c r="C10" s="21" t="s">
        <v>79</v>
      </c>
      <c r="D10" s="24">
        <v>20194.310000000001</v>
      </c>
      <c r="E10" s="25">
        <v>13518</v>
      </c>
      <c r="F10" s="35">
        <v>10018</v>
      </c>
      <c r="G10" s="35">
        <v>9324.735412103706</v>
      </c>
      <c r="H10" s="25">
        <v>8931</v>
      </c>
      <c r="I10" s="22">
        <v>15</v>
      </c>
      <c r="J10" s="23">
        <v>0.56799999999999995</v>
      </c>
      <c r="K10" s="25">
        <v>82</v>
      </c>
      <c r="L10" s="33">
        <v>0</v>
      </c>
      <c r="M10" s="33">
        <v>14</v>
      </c>
      <c r="N10" s="33">
        <v>14</v>
      </c>
      <c r="O10" s="34">
        <v>693.26458789629351</v>
      </c>
      <c r="P10" s="32">
        <v>24</v>
      </c>
      <c r="Q10" s="25">
        <v>21003.439313187533</v>
      </c>
      <c r="R10" s="30" t="s">
        <v>107</v>
      </c>
      <c r="S10" s="25"/>
      <c r="T10" s="23">
        <v>0.80800000000000005</v>
      </c>
      <c r="U10" s="23">
        <v>0.91</v>
      </c>
      <c r="V10" s="22">
        <v>17.670000000000002</v>
      </c>
      <c r="W10" s="29">
        <v>0.47299999999999998</v>
      </c>
      <c r="X10" s="22">
        <v>6</v>
      </c>
      <c r="Y10" s="30">
        <v>1</v>
      </c>
      <c r="Z10" s="30">
        <v>711</v>
      </c>
      <c r="AA10" s="29">
        <v>3.5207937285304622E-2</v>
      </c>
      <c r="AB10" s="25"/>
      <c r="AC10" s="22">
        <v>1142.67</v>
      </c>
      <c r="AD10" s="22">
        <v>1718.67</v>
      </c>
      <c r="AE10" s="27">
        <v>80656</v>
      </c>
      <c r="AF10" s="27">
        <v>91674</v>
      </c>
      <c r="AG10" s="27">
        <v>73071</v>
      </c>
      <c r="AH10" s="27">
        <v>66411</v>
      </c>
      <c r="AI10" s="25">
        <v>46614.500815660685</v>
      </c>
      <c r="AJ10" s="32">
        <v>100</v>
      </c>
      <c r="AK10" s="27">
        <v>80656</v>
      </c>
      <c r="AL10" s="27">
        <v>46614.500815660685</v>
      </c>
      <c r="AM10" s="29"/>
      <c r="AN10" s="23">
        <v>0.10199999999999999</v>
      </c>
      <c r="AO10" s="23">
        <v>7.4999999999999997E-2</v>
      </c>
      <c r="AP10" s="23">
        <v>0.26100000000000001</v>
      </c>
      <c r="AQ10" s="23">
        <v>0.28799999999999998</v>
      </c>
      <c r="AR10" s="23">
        <v>0.51100000000000001</v>
      </c>
      <c r="AS10" s="23">
        <v>0.57999999999999996</v>
      </c>
      <c r="AT10" s="25"/>
      <c r="AU10" s="23">
        <v>0.80100000000000005</v>
      </c>
      <c r="AV10" s="23">
        <v>0.182</v>
      </c>
      <c r="AW10" s="23">
        <v>0.36299999999999999</v>
      </c>
      <c r="AX10" s="28">
        <v>0.18099999999999999</v>
      </c>
      <c r="AY10" s="23">
        <v>2.5000000000000001E-2</v>
      </c>
      <c r="AZ10" s="23">
        <v>2.8000000000000001E-2</v>
      </c>
      <c r="BA10" s="32">
        <v>1278</v>
      </c>
      <c r="BB10" s="28">
        <v>6.3285153095104504E-2</v>
      </c>
      <c r="BC10" s="28"/>
      <c r="BD10" s="29" t="s">
        <v>57</v>
      </c>
      <c r="BE10" s="29"/>
      <c r="BF10" s="22">
        <v>379</v>
      </c>
      <c r="BG10" s="25">
        <v>134300</v>
      </c>
      <c r="BH10" s="25">
        <v>55900</v>
      </c>
      <c r="BI10" s="31">
        <v>1.8523921999999999</v>
      </c>
      <c r="BJ10" s="31">
        <v>2.6087216999999998</v>
      </c>
      <c r="BK10" s="31">
        <v>40.409702000000003</v>
      </c>
      <c r="BL10" s="31">
        <v>0.59397310000000003</v>
      </c>
      <c r="BM10" s="31">
        <v>0.74854617999999995</v>
      </c>
      <c r="BN10" s="31">
        <v>1.1002711E-2</v>
      </c>
      <c r="BO10" s="31">
        <v>-0.17948892999999999</v>
      </c>
      <c r="BP10" s="31">
        <v>-1.0842681999999999</v>
      </c>
      <c r="BQ10" s="30">
        <v>3094</v>
      </c>
    </row>
    <row r="12" spans="1:69">
      <c r="A12" s="40" t="s">
        <v>96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greaterThan" id="{8D66DB79-EDE4-4CA0-88F4-7DAB1EC9C7F5}">
            <xm:f>'peers comp data'!#REF!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AK2:AL2</xm:sqref>
        </x14:conditionalFormatting>
        <x14:conditionalFormatting xmlns:xm="http://schemas.microsoft.com/office/excel/2006/main">
          <x14:cfRule type="cellIs" priority="3" operator="lessThan" id="{D421297F-99A2-4D78-88C7-B0ABC4D080C5}">
            <xm:f>'peers comp data'!#REF!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AP2</xm:sqref>
        </x14:conditionalFormatting>
        <x14:conditionalFormatting xmlns:xm="http://schemas.microsoft.com/office/excel/2006/main">
          <x14:cfRule type="cellIs" priority="4" operator="lessThan" id="{A2D28E0E-1C9B-4BBE-8D52-B31ECDA044A5}">
            <xm:f>'peers comp data'!#REF!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AQ2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0" sqref="E10"/>
    </sheetView>
  </sheetViews>
  <sheetFormatPr defaultRowHeight="15"/>
  <cols>
    <col min="1" max="1" width="39.85546875" bestFit="1" customWidth="1"/>
    <col min="2" max="2" width="12.28515625" bestFit="1" customWidth="1"/>
    <col min="3" max="3" width="3.5703125" bestFit="1" customWidth="1"/>
    <col min="6" max="6" width="4.85546875" bestFit="1" customWidth="1"/>
    <col min="7" max="7" width="10.85546875" bestFit="1" customWidth="1"/>
  </cols>
  <sheetData>
    <row r="1" spans="1:7" ht="108.75">
      <c r="A1" s="2" t="s">
        <v>0</v>
      </c>
      <c r="B1" s="2" t="s">
        <v>1</v>
      </c>
      <c r="C1" s="2" t="s">
        <v>2</v>
      </c>
      <c r="D1" s="1" t="s">
        <v>8</v>
      </c>
      <c r="E1" s="1" t="s">
        <v>13</v>
      </c>
      <c r="F1" s="1" t="s">
        <v>111</v>
      </c>
      <c r="G1" s="1" t="s">
        <v>112</v>
      </c>
    </row>
    <row r="2" spans="1:7">
      <c r="A2" s="8" t="s">
        <v>54</v>
      </c>
      <c r="B2" s="8" t="s">
        <v>55</v>
      </c>
      <c r="C2" s="8" t="s">
        <v>56</v>
      </c>
      <c r="D2" s="13">
        <v>84726</v>
      </c>
      <c r="E2" s="9">
        <v>708</v>
      </c>
      <c r="F2" s="9">
        <v>113.7</v>
      </c>
      <c r="G2" s="13">
        <f>D2/(F2/100)</f>
        <v>74517.150395778357</v>
      </c>
    </row>
    <row r="3" spans="1:7">
      <c r="A3" s="21" t="s">
        <v>58</v>
      </c>
      <c r="B3" s="21" t="s">
        <v>59</v>
      </c>
      <c r="C3" s="21" t="s">
        <v>60</v>
      </c>
      <c r="D3" s="27">
        <v>88329</v>
      </c>
      <c r="E3" s="22">
        <v>951.33</v>
      </c>
      <c r="F3" s="22">
        <v>148</v>
      </c>
      <c r="G3" s="27">
        <f t="shared" ref="G3:G9" si="0">D3/(F3/100)</f>
        <v>59681.75675675676</v>
      </c>
    </row>
    <row r="4" spans="1:7">
      <c r="A4" s="21" t="s">
        <v>61</v>
      </c>
      <c r="B4" s="21" t="s">
        <v>62</v>
      </c>
      <c r="C4" s="21" t="s">
        <v>60</v>
      </c>
      <c r="D4" s="27">
        <v>85083</v>
      </c>
      <c r="E4" s="22">
        <v>663.67</v>
      </c>
      <c r="F4" s="22">
        <v>117.1</v>
      </c>
      <c r="G4" s="27">
        <f t="shared" si="0"/>
        <v>72658.411614005119</v>
      </c>
    </row>
    <row r="5" spans="1:7">
      <c r="A5" s="21" t="s">
        <v>63</v>
      </c>
      <c r="B5" s="21" t="s">
        <v>64</v>
      </c>
      <c r="C5" s="21" t="s">
        <v>65</v>
      </c>
      <c r="D5" s="27">
        <v>81387</v>
      </c>
      <c r="E5" s="22">
        <v>1156</v>
      </c>
      <c r="F5" s="22">
        <v>117</v>
      </c>
      <c r="G5" s="27">
        <f t="shared" si="0"/>
        <v>69561.538461538468</v>
      </c>
    </row>
    <row r="6" spans="1:7">
      <c r="A6" s="21" t="s">
        <v>66</v>
      </c>
      <c r="B6" s="21" t="s">
        <v>67</v>
      </c>
      <c r="C6" s="21" t="s">
        <v>68</v>
      </c>
      <c r="D6" s="27">
        <v>78139</v>
      </c>
      <c r="E6" s="22">
        <v>1059</v>
      </c>
      <c r="F6" s="22">
        <v>92.7</v>
      </c>
      <c r="G6" s="27">
        <f t="shared" si="0"/>
        <v>84292.340884573889</v>
      </c>
    </row>
    <row r="7" spans="1:7">
      <c r="A7" s="21" t="s">
        <v>69</v>
      </c>
      <c r="B7" s="21" t="s">
        <v>70</v>
      </c>
      <c r="C7" s="21" t="s">
        <v>68</v>
      </c>
      <c r="D7" s="27">
        <v>79630</v>
      </c>
      <c r="E7" s="22">
        <v>732</v>
      </c>
      <c r="F7" s="22">
        <v>96.4</v>
      </c>
      <c r="G7" s="27">
        <f t="shared" si="0"/>
        <v>82603.734439834021</v>
      </c>
    </row>
    <row r="8" spans="1:7">
      <c r="A8" s="21" t="s">
        <v>71</v>
      </c>
      <c r="B8" s="21" t="s">
        <v>72</v>
      </c>
      <c r="C8" s="21" t="s">
        <v>73</v>
      </c>
      <c r="D8" s="27">
        <v>97309</v>
      </c>
      <c r="E8" s="22">
        <v>518</v>
      </c>
      <c r="F8" s="22">
        <v>117.2</v>
      </c>
      <c r="G8" s="27">
        <f t="shared" si="0"/>
        <v>83028.156996587029</v>
      </c>
    </row>
    <row r="9" spans="1:7">
      <c r="A9" s="21" t="s">
        <v>77</v>
      </c>
      <c r="B9" s="21" t="s">
        <v>78</v>
      </c>
      <c r="C9" s="21" t="s">
        <v>79</v>
      </c>
      <c r="D9" s="27">
        <v>80656</v>
      </c>
      <c r="E9" s="22">
        <v>1142.67</v>
      </c>
      <c r="F9" s="22">
        <v>98</v>
      </c>
      <c r="G9" s="27">
        <f t="shared" si="0"/>
        <v>82302.040816326538</v>
      </c>
    </row>
    <row r="11" spans="1:7">
      <c r="A11" s="41" t="s">
        <v>113</v>
      </c>
      <c r="B11" s="24">
        <v>111.71891760289394</v>
      </c>
    </row>
  </sheetData>
  <conditionalFormatting sqref="D3:D9">
    <cfRule type="cellIs" dxfId="3" priority="3" operator="greaterThan">
      <formula>$D$2</formula>
    </cfRule>
  </conditionalFormatting>
  <conditionalFormatting sqref="G3:G9">
    <cfRule type="cellIs" dxfId="0" priority="1" operator="greaterThan">
      <formula>$G$2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selection activeCell="O11" sqref="O11"/>
    </sheetView>
  </sheetViews>
  <sheetFormatPr defaultRowHeight="15"/>
  <cols>
    <col min="1" max="1" width="39.85546875" bestFit="1" customWidth="1"/>
    <col min="2" max="2" width="12.28515625" bestFit="1" customWidth="1"/>
    <col min="3" max="3" width="3.5703125" bestFit="1" customWidth="1"/>
    <col min="4" max="5" width="6.28515625" bestFit="1" customWidth="1"/>
    <col min="6" max="6" width="4.85546875" bestFit="1" customWidth="1"/>
    <col min="7" max="7" width="5.140625" bestFit="1" customWidth="1"/>
    <col min="8" max="8" width="7.42578125" bestFit="1" customWidth="1"/>
    <col min="9" max="9" width="4.85546875" bestFit="1" customWidth="1"/>
    <col min="10" max="10" width="7.42578125" bestFit="1" customWidth="1"/>
    <col min="11" max="11" width="5.140625" bestFit="1" customWidth="1"/>
    <col min="12" max="13" width="5.42578125" bestFit="1" customWidth="1"/>
    <col min="14" max="15" width="5.140625" bestFit="1" customWidth="1"/>
    <col min="16" max="17" width="7" bestFit="1" customWidth="1"/>
    <col min="18" max="18" width="7.28515625" bestFit="1" customWidth="1"/>
    <col min="19" max="19" width="5.140625" bestFit="1" customWidth="1"/>
    <col min="20" max="21" width="6.28515625" bestFit="1" customWidth="1"/>
    <col min="22" max="22" width="6" bestFit="1" customWidth="1"/>
    <col min="23" max="23" width="7.28515625" bestFit="1" customWidth="1"/>
    <col min="24" max="24" width="3.5703125" bestFit="1" customWidth="1"/>
    <col min="25" max="28" width="6.28515625" bestFit="1" customWidth="1"/>
    <col min="29" max="29" width="5.140625" bestFit="1" customWidth="1"/>
    <col min="30" max="30" width="7.28515625" bestFit="1" customWidth="1"/>
    <col min="31" max="31" width="5.140625" bestFit="1" customWidth="1"/>
    <col min="32" max="32" width="4.85546875" bestFit="1" customWidth="1"/>
  </cols>
  <sheetData>
    <row r="1" spans="1:32" ht="203.25">
      <c r="A1" s="2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15</v>
      </c>
      <c r="G1" s="1" t="s">
        <v>20</v>
      </c>
      <c r="H1" s="1" t="s">
        <v>80</v>
      </c>
      <c r="I1" s="4" t="s">
        <v>28</v>
      </c>
      <c r="J1" s="6" t="s">
        <v>49</v>
      </c>
      <c r="K1" s="36" t="s">
        <v>81</v>
      </c>
      <c r="L1" s="1" t="s">
        <v>18</v>
      </c>
      <c r="M1" s="5" t="s">
        <v>82</v>
      </c>
      <c r="N1" s="36" t="s">
        <v>83</v>
      </c>
      <c r="O1" s="4" t="s">
        <v>29</v>
      </c>
      <c r="P1" s="1" t="s">
        <v>84</v>
      </c>
      <c r="Q1" s="1" t="s">
        <v>85</v>
      </c>
      <c r="R1" s="6" t="s">
        <v>86</v>
      </c>
      <c r="S1" s="36" t="s">
        <v>108</v>
      </c>
      <c r="T1" s="1" t="s">
        <v>12</v>
      </c>
      <c r="U1" s="1" t="s">
        <v>21</v>
      </c>
      <c r="V1" s="1" t="s">
        <v>22</v>
      </c>
      <c r="W1" s="4" t="s">
        <v>47</v>
      </c>
      <c r="X1" s="1" t="s">
        <v>24</v>
      </c>
      <c r="Y1" s="1" t="s">
        <v>87</v>
      </c>
      <c r="Z1" s="1" t="s">
        <v>88</v>
      </c>
      <c r="AA1" s="4" t="s">
        <v>45</v>
      </c>
      <c r="AB1" s="4" t="s">
        <v>46</v>
      </c>
      <c r="AC1" s="36" t="s">
        <v>89</v>
      </c>
      <c r="AD1" s="3" t="s">
        <v>23</v>
      </c>
      <c r="AE1" s="36" t="s">
        <v>90</v>
      </c>
      <c r="AF1" s="36" t="s">
        <v>91</v>
      </c>
    </row>
    <row r="2" spans="1:32">
      <c r="A2" s="8" t="s">
        <v>54</v>
      </c>
      <c r="B2" s="8" t="s">
        <v>55</v>
      </c>
      <c r="C2" s="8" t="s">
        <v>56</v>
      </c>
      <c r="D2" s="10">
        <v>0.66200000000000003</v>
      </c>
      <c r="E2" s="10">
        <v>0.82</v>
      </c>
      <c r="F2" s="9">
        <v>20.52</v>
      </c>
      <c r="G2" s="9">
        <v>0.44700000000000001</v>
      </c>
      <c r="H2" s="37">
        <v>6.8825587701693382E-4</v>
      </c>
      <c r="I2" s="15">
        <v>2.9870305062534928E-2</v>
      </c>
      <c r="J2" s="12">
        <v>19774.011299435027</v>
      </c>
      <c r="K2" s="19">
        <f>AVERAGE(K3:K10)</f>
        <v>3.125</v>
      </c>
      <c r="L2" s="10">
        <v>0.01</v>
      </c>
      <c r="M2" s="14">
        <v>3.8886457051456762E-2</v>
      </c>
      <c r="N2" s="19">
        <f>AVERAGE(N3:N10)</f>
        <v>1.25</v>
      </c>
      <c r="O2" s="15" t="s">
        <v>110</v>
      </c>
      <c r="P2" s="13">
        <v>7028.0114828610522</v>
      </c>
      <c r="Q2" s="13">
        <v>71198.319327731093</v>
      </c>
      <c r="R2" s="13">
        <v>45390.123707475555</v>
      </c>
      <c r="S2" s="19">
        <f>AVERAGE(S3:S10)</f>
        <v>1.75</v>
      </c>
      <c r="T2" s="10">
        <v>0.65</v>
      </c>
      <c r="U2" s="14">
        <v>4.2000000000000003E-2</v>
      </c>
      <c r="V2" s="10">
        <v>6.3E-2</v>
      </c>
      <c r="W2" s="12">
        <v>1582.9885171389478</v>
      </c>
      <c r="X2" s="9">
        <v>108</v>
      </c>
      <c r="Y2" s="10">
        <v>0.16199999999999998</v>
      </c>
      <c r="Z2" s="10">
        <v>0.14499999999999999</v>
      </c>
      <c r="AA2" s="10">
        <v>0.503</v>
      </c>
      <c r="AB2" s="10">
        <v>0.58799999999999997</v>
      </c>
      <c r="AC2" s="19">
        <f>AVERAGE(AC3:AC10)</f>
        <v>3.125</v>
      </c>
      <c r="AD2" s="12">
        <v>72</v>
      </c>
      <c r="AE2" s="19">
        <f>AVERAGE(AE3:AE10)</f>
        <v>9.75</v>
      </c>
      <c r="AF2" s="19">
        <f>AVERAGE(AF3:AF10)</f>
        <v>6.125</v>
      </c>
    </row>
    <row r="3" spans="1:32">
      <c r="A3" s="21" t="s">
        <v>58</v>
      </c>
      <c r="B3" s="21" t="s">
        <v>59</v>
      </c>
      <c r="C3" s="21" t="s">
        <v>60</v>
      </c>
      <c r="D3" s="23">
        <v>0.71899999999999997</v>
      </c>
      <c r="E3" s="23">
        <v>0.93</v>
      </c>
      <c r="F3" s="22">
        <v>21.4</v>
      </c>
      <c r="G3" s="22">
        <v>0.47399999999999998</v>
      </c>
      <c r="H3" s="38">
        <v>9.8229221818281825E-5</v>
      </c>
      <c r="I3" s="29">
        <v>3.0058141876394238E-2</v>
      </c>
      <c r="J3" s="25">
        <v>0</v>
      </c>
      <c r="K3" s="39">
        <v>3</v>
      </c>
      <c r="L3" s="23">
        <v>2.3E-2</v>
      </c>
      <c r="M3" s="28">
        <v>4.5627473534591907E-2</v>
      </c>
      <c r="N3" s="39">
        <v>2</v>
      </c>
      <c r="O3" s="29" t="s">
        <v>110</v>
      </c>
      <c r="P3" s="27">
        <v>7576.6762836349135</v>
      </c>
      <c r="Q3" s="27">
        <v>58111.184210526313</v>
      </c>
      <c r="R3" s="27">
        <v>39361.276750677614</v>
      </c>
      <c r="S3" s="39">
        <v>0</v>
      </c>
      <c r="T3" s="23">
        <v>0.71499999999999997</v>
      </c>
      <c r="U3" s="28">
        <v>0.255</v>
      </c>
      <c r="V3" s="23">
        <v>4.2000000000000003E-2</v>
      </c>
      <c r="W3" s="25">
        <v>1424.3237163650865</v>
      </c>
      <c r="X3" s="22">
        <v>210</v>
      </c>
      <c r="Y3" s="23">
        <v>0.46899999999999997</v>
      </c>
      <c r="Z3" s="23">
        <v>0.33099999999999996</v>
      </c>
      <c r="AA3" s="23">
        <v>0.40899999999999997</v>
      </c>
      <c r="AB3" s="23">
        <v>0.53800000000000003</v>
      </c>
      <c r="AC3" s="39">
        <v>2</v>
      </c>
      <c r="AD3" s="25">
        <v>199</v>
      </c>
      <c r="AE3" s="39">
        <v>8</v>
      </c>
      <c r="AF3" s="39">
        <v>5</v>
      </c>
    </row>
    <row r="4" spans="1:32">
      <c r="A4" s="21" t="s">
        <v>61</v>
      </c>
      <c r="B4" s="21" t="s">
        <v>62</v>
      </c>
      <c r="C4" s="21" t="s">
        <v>60</v>
      </c>
      <c r="D4" s="23">
        <v>0.54900000000000004</v>
      </c>
      <c r="E4" s="23">
        <v>0.84</v>
      </c>
      <c r="F4" s="22">
        <v>24.57</v>
      </c>
      <c r="G4" s="22">
        <v>0.52100000000000002</v>
      </c>
      <c r="H4" s="38">
        <v>1.2267281993531463E-4</v>
      </c>
      <c r="I4" s="29">
        <v>2.05476973391652E-2</v>
      </c>
      <c r="J4" s="25">
        <v>5.300827218346468</v>
      </c>
      <c r="K4" s="39">
        <v>1</v>
      </c>
      <c r="L4" s="23">
        <v>4.4999999999999998E-2</v>
      </c>
      <c r="M4" s="28">
        <v>2.4350554757159953E-2</v>
      </c>
      <c r="N4" s="39">
        <v>1</v>
      </c>
      <c r="O4" s="29" t="s">
        <v>110</v>
      </c>
      <c r="P4" s="27">
        <v>5059.2348810349658</v>
      </c>
      <c r="Q4" s="27">
        <v>72720.512820512828</v>
      </c>
      <c r="R4" s="27">
        <v>46070.849996079356</v>
      </c>
      <c r="S4" s="39">
        <v>3</v>
      </c>
      <c r="T4" s="23">
        <v>0.56899999999999995</v>
      </c>
      <c r="U4" s="28">
        <v>0.192</v>
      </c>
      <c r="V4" s="23">
        <v>6.8000000000000005E-2</v>
      </c>
      <c r="W4" s="25">
        <v>1962.7651189650339</v>
      </c>
      <c r="X4" s="22">
        <v>8</v>
      </c>
      <c r="Y4" s="23">
        <v>0.48699999999999999</v>
      </c>
      <c r="Z4" s="23">
        <v>0.42099999999999999</v>
      </c>
      <c r="AA4" s="23">
        <v>0.49399999999999999</v>
      </c>
      <c r="AB4" s="23">
        <v>0.55400000000000005</v>
      </c>
      <c r="AC4" s="39">
        <v>2</v>
      </c>
      <c r="AD4" s="25">
        <v>37</v>
      </c>
      <c r="AE4" s="39">
        <v>7</v>
      </c>
      <c r="AF4" s="39">
        <v>5</v>
      </c>
    </row>
    <row r="5" spans="1:32">
      <c r="A5" s="21" t="s">
        <v>63</v>
      </c>
      <c r="B5" s="21" t="s">
        <v>64</v>
      </c>
      <c r="C5" s="21" t="s">
        <v>65</v>
      </c>
      <c r="D5" s="23">
        <v>0.66500000000000004</v>
      </c>
      <c r="E5" s="23">
        <v>0.86</v>
      </c>
      <c r="F5" s="22">
        <v>16.91</v>
      </c>
      <c r="G5" s="22">
        <v>0.94</v>
      </c>
      <c r="H5" s="38">
        <v>1.5347882785149596E-4</v>
      </c>
      <c r="I5" s="29">
        <v>1.3864254115918467E-2</v>
      </c>
      <c r="J5" s="25">
        <v>8650.5190311418683</v>
      </c>
      <c r="K5" s="39">
        <v>3</v>
      </c>
      <c r="L5" s="23">
        <v>2.5999999999999999E-2</v>
      </c>
      <c r="M5" s="28">
        <v>2.2254430038466912E-2</v>
      </c>
      <c r="N5" s="39">
        <v>1</v>
      </c>
      <c r="O5" s="29" t="s">
        <v>110</v>
      </c>
      <c r="P5" s="27">
        <v>7289.0944564982165</v>
      </c>
      <c r="Q5" s="27">
        <v>65109.599999999999</v>
      </c>
      <c r="R5" s="27">
        <v>47079.135400144194</v>
      </c>
      <c r="S5" s="39">
        <v>1</v>
      </c>
      <c r="T5" s="23">
        <v>0.68899999999999995</v>
      </c>
      <c r="U5" s="28">
        <v>0.14899999999999999</v>
      </c>
      <c r="V5" s="23">
        <v>1.2E-2</v>
      </c>
      <c r="W5" s="25">
        <v>1892.9055435017833</v>
      </c>
      <c r="X5" s="22">
        <v>383</v>
      </c>
      <c r="Y5" s="23">
        <v>0.29200000000000004</v>
      </c>
      <c r="Z5" s="23">
        <v>0.23900000000000002</v>
      </c>
      <c r="AA5" s="23">
        <v>0.56599999999999995</v>
      </c>
      <c r="AB5" s="23">
        <v>0.55300000000000005</v>
      </c>
      <c r="AC5" s="39">
        <v>4</v>
      </c>
      <c r="AD5" s="25">
        <v>71</v>
      </c>
      <c r="AE5" s="39">
        <v>9</v>
      </c>
      <c r="AF5" s="39">
        <v>5</v>
      </c>
    </row>
    <row r="6" spans="1:32">
      <c r="A6" s="21" t="s">
        <v>66</v>
      </c>
      <c r="B6" s="21" t="s">
        <v>67</v>
      </c>
      <c r="C6" s="21" t="s">
        <v>68</v>
      </c>
      <c r="D6" s="23">
        <v>0.67700000000000005</v>
      </c>
      <c r="E6" s="23">
        <v>0.86</v>
      </c>
      <c r="F6" s="22">
        <v>15.94</v>
      </c>
      <c r="G6" s="22">
        <v>0.48499999999999999</v>
      </c>
      <c r="H6" s="38">
        <v>0</v>
      </c>
      <c r="I6" s="29">
        <v>2.204068283457401E-2</v>
      </c>
      <c r="J6" s="25">
        <v>944.28706326723329</v>
      </c>
      <c r="K6" s="39">
        <v>3</v>
      </c>
      <c r="L6" s="23">
        <v>8.9999999999999993E-3</v>
      </c>
      <c r="M6" s="28">
        <v>5.6108942592316094E-2</v>
      </c>
      <c r="N6" s="39">
        <v>1</v>
      </c>
      <c r="O6" s="29" t="s">
        <v>110</v>
      </c>
      <c r="P6" s="27">
        <v>5607.767904499854</v>
      </c>
      <c r="Q6" s="27">
        <v>71687.15596330275</v>
      </c>
      <c r="R6" s="27">
        <v>45736.997133027522</v>
      </c>
      <c r="S6" s="39">
        <v>3</v>
      </c>
      <c r="T6" s="23">
        <v>0.64800000000000002</v>
      </c>
      <c r="U6" s="28">
        <v>0.22800000000000001</v>
      </c>
      <c r="V6" s="23">
        <v>6.2E-2</v>
      </c>
      <c r="W6" s="25">
        <v>1244.2320955001458</v>
      </c>
      <c r="X6" s="22">
        <v>245</v>
      </c>
      <c r="Y6" s="23">
        <v>0.30399999999999999</v>
      </c>
      <c r="Z6" s="23">
        <v>0.32399999999999995</v>
      </c>
      <c r="AA6" s="23">
        <v>0.5</v>
      </c>
      <c r="AB6" s="23">
        <v>0.54600000000000004</v>
      </c>
      <c r="AC6" s="39">
        <v>1</v>
      </c>
      <c r="AD6" s="25">
        <v>102</v>
      </c>
      <c r="AE6" s="39">
        <v>9</v>
      </c>
      <c r="AF6" s="39">
        <v>7</v>
      </c>
    </row>
    <row r="7" spans="1:32">
      <c r="A7" s="21" t="s">
        <v>69</v>
      </c>
      <c r="B7" s="21" t="s">
        <v>70</v>
      </c>
      <c r="C7" s="21" t="s">
        <v>68</v>
      </c>
      <c r="D7" s="23">
        <v>0.68899999999999995</v>
      </c>
      <c r="E7" s="23">
        <v>0.85</v>
      </c>
      <c r="F7" s="22">
        <v>18.18</v>
      </c>
      <c r="G7" s="22">
        <v>0.45800000000000002</v>
      </c>
      <c r="H7" s="38">
        <v>0</v>
      </c>
      <c r="I7" s="29">
        <v>2.133929631416253E-2</v>
      </c>
      <c r="J7" s="25">
        <v>10928.961748633879</v>
      </c>
      <c r="K7" s="39">
        <v>3</v>
      </c>
      <c r="L7" s="23">
        <v>6.0000000000000001E-3</v>
      </c>
      <c r="M7" s="28">
        <v>7.0930618734399389E-2</v>
      </c>
      <c r="N7" s="39">
        <v>1</v>
      </c>
      <c r="O7" s="29" t="s">
        <v>110</v>
      </c>
      <c r="P7" s="27">
        <v>5413.647755842384</v>
      </c>
      <c r="Q7" s="27">
        <v>75122.641509433961</v>
      </c>
      <c r="R7" s="27">
        <v>46676.675369189863</v>
      </c>
      <c r="S7" s="39">
        <v>3</v>
      </c>
      <c r="T7" s="23">
        <v>0.71799999999999997</v>
      </c>
      <c r="U7" s="28">
        <v>0.17599999999999999</v>
      </c>
      <c r="V7" s="28">
        <v>-6.0000000000000001E-3</v>
      </c>
      <c r="W7" s="25">
        <v>1277.3522441576163</v>
      </c>
      <c r="X7" s="22">
        <v>222</v>
      </c>
      <c r="Y7" s="23">
        <v>0.21299999999999999</v>
      </c>
      <c r="Z7" s="23">
        <v>0.14599999999999999</v>
      </c>
      <c r="AA7" s="23">
        <v>0.53700000000000003</v>
      </c>
      <c r="AB7" s="23">
        <v>0.60099999999999998</v>
      </c>
      <c r="AC7" s="39">
        <v>4</v>
      </c>
      <c r="AD7" s="25">
        <v>88</v>
      </c>
      <c r="AE7" s="39">
        <v>12</v>
      </c>
      <c r="AF7" s="39">
        <v>7</v>
      </c>
    </row>
    <row r="8" spans="1:32">
      <c r="A8" s="21" t="s">
        <v>71</v>
      </c>
      <c r="B8" s="21" t="s">
        <v>72</v>
      </c>
      <c r="C8" s="21" t="s">
        <v>73</v>
      </c>
      <c r="D8" s="23">
        <v>0.83</v>
      </c>
      <c r="E8" s="23">
        <v>0.95</v>
      </c>
      <c r="F8" s="22">
        <v>13.46</v>
      </c>
      <c r="G8" s="22">
        <v>0.54600000000000004</v>
      </c>
      <c r="H8" s="38">
        <v>4.3018400403799386E-4</v>
      </c>
      <c r="I8" s="29">
        <v>5.9508787225255814E-2</v>
      </c>
      <c r="J8" s="25">
        <v>15444.015444015444</v>
      </c>
      <c r="K8" s="39">
        <v>4</v>
      </c>
      <c r="L8" s="23">
        <v>3.0000000000000001E-3</v>
      </c>
      <c r="M8" s="28">
        <v>2.9969485614646903E-2</v>
      </c>
      <c r="N8" s="39">
        <v>0</v>
      </c>
      <c r="O8" s="29" t="s">
        <v>110</v>
      </c>
      <c r="P8" s="27">
        <v>13315.079979810031</v>
      </c>
      <c r="Q8" s="27">
        <v>74281.67938931298</v>
      </c>
      <c r="R8" s="27">
        <v>51203.248806622483</v>
      </c>
      <c r="S8" s="39">
        <v>2</v>
      </c>
      <c r="T8" s="23">
        <v>0.78600000000000003</v>
      </c>
      <c r="U8" s="28">
        <v>0.13800000000000001</v>
      </c>
      <c r="V8" s="23">
        <v>0.06</v>
      </c>
      <c r="W8" s="25">
        <v>2150.9200201899694</v>
      </c>
      <c r="X8" s="22">
        <v>179</v>
      </c>
      <c r="Y8" s="23">
        <v>0.28100000000000003</v>
      </c>
      <c r="Z8" s="23">
        <v>0.11399999999999999</v>
      </c>
      <c r="AA8" s="23">
        <v>0.53900000000000003</v>
      </c>
      <c r="AB8" s="23">
        <v>0.56599999999999995</v>
      </c>
      <c r="AC8" s="39">
        <v>5</v>
      </c>
      <c r="AD8" s="25">
        <v>32</v>
      </c>
      <c r="AE8" s="39">
        <v>11</v>
      </c>
      <c r="AF8" s="39">
        <v>6</v>
      </c>
    </row>
    <row r="9" spans="1:32">
      <c r="A9" s="21" t="s">
        <v>74</v>
      </c>
      <c r="B9" s="21" t="s">
        <v>75</v>
      </c>
      <c r="C9" s="21" t="s">
        <v>76</v>
      </c>
      <c r="D9" s="23">
        <v>0.71399999999999997</v>
      </c>
      <c r="E9" s="23">
        <v>0.89</v>
      </c>
      <c r="F9" s="22">
        <v>15.38</v>
      </c>
      <c r="G9" s="22">
        <v>0.57299999999999995</v>
      </c>
      <c r="H9" s="38">
        <v>0</v>
      </c>
      <c r="I9" s="29">
        <v>2.000735481634798E-2</v>
      </c>
      <c r="J9" s="25">
        <v>17341.165759868207</v>
      </c>
      <c r="K9" s="39">
        <v>3</v>
      </c>
      <c r="L9" s="23">
        <v>5.0999999999999997E-2</v>
      </c>
      <c r="M9" s="28">
        <v>4.8045830932215927E-2</v>
      </c>
      <c r="N9" s="39">
        <v>2</v>
      </c>
      <c r="O9" s="29" t="s">
        <v>110</v>
      </c>
      <c r="P9" s="27">
        <v>7032.5156754807049</v>
      </c>
      <c r="Q9" s="27">
        <v>56758.461538461539</v>
      </c>
      <c r="R9" s="27">
        <v>41394.0821950635</v>
      </c>
      <c r="S9" s="39">
        <v>0</v>
      </c>
      <c r="T9" s="23">
        <v>0.68</v>
      </c>
      <c r="U9" s="28">
        <v>0.14599999999999999</v>
      </c>
      <c r="V9" s="23">
        <v>4.7E-2</v>
      </c>
      <c r="W9" s="25">
        <v>704.48432451929511</v>
      </c>
      <c r="X9" s="22">
        <v>45</v>
      </c>
      <c r="Y9" s="23">
        <v>0.27200000000000002</v>
      </c>
      <c r="Z9" s="23">
        <v>0.27</v>
      </c>
      <c r="AA9" s="23">
        <v>0.54200000000000004</v>
      </c>
      <c r="AB9" s="23">
        <v>0.55700000000000005</v>
      </c>
      <c r="AC9" s="39">
        <v>4</v>
      </c>
      <c r="AD9" s="25">
        <v>19</v>
      </c>
      <c r="AE9" s="39">
        <v>9</v>
      </c>
      <c r="AF9" s="39">
        <v>5</v>
      </c>
    </row>
    <row r="10" spans="1:32">
      <c r="A10" s="21" t="s">
        <v>77</v>
      </c>
      <c r="B10" s="21" t="s">
        <v>78</v>
      </c>
      <c r="C10" s="21" t="s">
        <v>79</v>
      </c>
      <c r="D10" s="23">
        <v>0.80800000000000005</v>
      </c>
      <c r="E10" s="23">
        <v>0.91</v>
      </c>
      <c r="F10" s="22">
        <v>17.670000000000002</v>
      </c>
      <c r="G10" s="22">
        <v>0.47299999999999998</v>
      </c>
      <c r="H10" s="38">
        <v>2.9711339481269724E-4</v>
      </c>
      <c r="I10" s="29">
        <v>3.5207937285304622E-2</v>
      </c>
      <c r="J10" s="25">
        <v>21003.439313187533</v>
      </c>
      <c r="K10" s="39">
        <v>5</v>
      </c>
      <c r="L10" s="23">
        <v>2.8000000000000001E-2</v>
      </c>
      <c r="M10" s="28">
        <v>6.3285153095104504E-2</v>
      </c>
      <c r="N10" s="39">
        <v>2</v>
      </c>
      <c r="O10" s="29" t="s">
        <v>110</v>
      </c>
      <c r="P10" s="27">
        <v>9324.735412103706</v>
      </c>
      <c r="Q10" s="27">
        <v>80656</v>
      </c>
      <c r="R10" s="27">
        <v>46614.500815660685</v>
      </c>
      <c r="S10" s="39">
        <v>2</v>
      </c>
      <c r="T10" s="23">
        <v>0.80100000000000005</v>
      </c>
      <c r="U10" s="28">
        <v>0.18099999999999999</v>
      </c>
      <c r="V10" s="23">
        <v>2.5000000000000001E-2</v>
      </c>
      <c r="W10" s="25">
        <v>693.26458789629351</v>
      </c>
      <c r="X10" s="22">
        <v>379</v>
      </c>
      <c r="Y10" s="23">
        <v>0.26100000000000001</v>
      </c>
      <c r="Z10" s="23">
        <v>0.28799999999999998</v>
      </c>
      <c r="AA10" s="23">
        <v>0.51100000000000001</v>
      </c>
      <c r="AB10" s="23">
        <v>0.57999999999999996</v>
      </c>
      <c r="AC10" s="39">
        <v>3</v>
      </c>
      <c r="AD10" s="25">
        <v>82</v>
      </c>
      <c r="AE10" s="39">
        <v>13</v>
      </c>
      <c r="AF10" s="39">
        <v>9</v>
      </c>
    </row>
  </sheetData>
  <conditionalFormatting sqref="L2">
    <cfRule type="cellIs" dxfId="50" priority="34" operator="greaterThan">
      <formula>#REF!</formula>
    </cfRule>
  </conditionalFormatting>
  <conditionalFormatting sqref="T2">
    <cfRule type="cellIs" dxfId="49" priority="35" operator="greaterThan">
      <formula>#REF!</formula>
    </cfRule>
  </conditionalFormatting>
  <conditionalFormatting sqref="U2">
    <cfRule type="cellIs" dxfId="48" priority="36" operator="lessThan">
      <formula>#REF!</formula>
    </cfRule>
  </conditionalFormatting>
  <conditionalFormatting sqref="V2:W2">
    <cfRule type="cellIs" dxfId="47" priority="37" operator="lessThan">
      <formula>#REF!</formula>
    </cfRule>
  </conditionalFormatting>
  <conditionalFormatting sqref="X2">
    <cfRule type="cellIs" dxfId="46" priority="38" operator="lessThan">
      <formula>#REF!</formula>
    </cfRule>
  </conditionalFormatting>
  <conditionalFormatting sqref="Y2">
    <cfRule type="cellIs" dxfId="45" priority="39" operator="lessThan">
      <formula>#REF!</formula>
    </cfRule>
  </conditionalFormatting>
  <conditionalFormatting sqref="Z2">
    <cfRule type="cellIs" dxfId="44" priority="40" operator="lessThan">
      <formula>#REF!</formula>
    </cfRule>
  </conditionalFormatting>
  <conditionalFormatting sqref="AA2">
    <cfRule type="cellIs" dxfId="43" priority="41" operator="greaterThan">
      <formula>#REF!</formula>
    </cfRule>
  </conditionalFormatting>
  <conditionalFormatting sqref="AB2">
    <cfRule type="cellIs" dxfId="42" priority="42" operator="greaterThan">
      <formula>#REF!</formula>
    </cfRule>
  </conditionalFormatting>
  <conditionalFormatting sqref="M2">
    <cfRule type="cellIs" dxfId="41" priority="43" operator="greaterThan">
      <formula>#REF!</formula>
    </cfRule>
  </conditionalFormatting>
  <conditionalFormatting sqref="AE2 S2 N2 J2:K2 AC2:AC10">
    <cfRule type="cellIs" dxfId="40" priority="44" operator="greaterThan">
      <formula>#REF!</formula>
    </cfRule>
  </conditionalFormatting>
  <conditionalFormatting sqref="D2">
    <cfRule type="cellIs" dxfId="39" priority="45" operator="greaterThan">
      <formula>#REF!</formula>
    </cfRule>
  </conditionalFormatting>
  <conditionalFormatting sqref="E2">
    <cfRule type="cellIs" dxfId="38" priority="46" operator="greaterThan">
      <formula>#REF!</formula>
    </cfRule>
  </conditionalFormatting>
  <conditionalFormatting sqref="F2">
    <cfRule type="cellIs" dxfId="37" priority="47" operator="lessThan">
      <formula>#REF!</formula>
    </cfRule>
  </conditionalFormatting>
  <conditionalFormatting sqref="G2">
    <cfRule type="cellIs" dxfId="36" priority="48" operator="lessThan">
      <formula>#REF!</formula>
    </cfRule>
  </conditionalFormatting>
  <conditionalFormatting sqref="H2">
    <cfRule type="cellIs" dxfId="35" priority="49" operator="greaterThan">
      <formula>#REF!</formula>
    </cfRule>
  </conditionalFormatting>
  <conditionalFormatting sqref="I2">
    <cfRule type="cellIs" dxfId="34" priority="50" operator="greaterThan">
      <formula>#REF!</formula>
    </cfRule>
  </conditionalFormatting>
  <conditionalFormatting sqref="P2">
    <cfRule type="cellIs" dxfId="33" priority="30" operator="greaterThan">
      <formula>#REF!</formula>
    </cfRule>
  </conditionalFormatting>
  <conditionalFormatting sqref="Q2:R2">
    <cfRule type="cellIs" dxfId="32" priority="29" operator="greaterThan">
      <formula>#REF!</formula>
    </cfRule>
  </conditionalFormatting>
  <conditionalFormatting sqref="AD2">
    <cfRule type="cellIs" dxfId="31" priority="28" operator="greaterThan">
      <formula>#REF!</formula>
    </cfRule>
  </conditionalFormatting>
  <conditionalFormatting sqref="D3:D10">
    <cfRule type="cellIs" dxfId="30" priority="26" operator="greaterThan">
      <formula>$D$2</formula>
    </cfRule>
  </conditionalFormatting>
  <conditionalFormatting sqref="E3:E10">
    <cfRule type="cellIs" dxfId="29" priority="25" operator="greaterThan">
      <formula>$E$2</formula>
    </cfRule>
  </conditionalFormatting>
  <conditionalFormatting sqref="F3:F10">
    <cfRule type="cellIs" dxfId="28" priority="24" operator="lessThan">
      <formula>$F$2</formula>
    </cfRule>
  </conditionalFormatting>
  <conditionalFormatting sqref="G3:G10">
    <cfRule type="cellIs" dxfId="27" priority="23" operator="lessThan">
      <formula>$G$2</formula>
    </cfRule>
  </conditionalFormatting>
  <conditionalFormatting sqref="H3:H10">
    <cfRule type="cellIs" dxfId="26" priority="22" operator="greaterThan">
      <formula>$H$2</formula>
    </cfRule>
  </conditionalFormatting>
  <conditionalFormatting sqref="I3:I10">
    <cfRule type="cellIs" dxfId="25" priority="21" operator="greaterThan">
      <formula>$I$2</formula>
    </cfRule>
  </conditionalFormatting>
  <conditionalFormatting sqref="J3:J10">
    <cfRule type="cellIs" dxfId="24" priority="20" operator="greaterThan">
      <formula>$J$2</formula>
    </cfRule>
  </conditionalFormatting>
  <conditionalFormatting sqref="L3:L10">
    <cfRule type="cellIs" dxfId="23" priority="19" operator="greaterThan">
      <formula>$L$2</formula>
    </cfRule>
  </conditionalFormatting>
  <conditionalFormatting sqref="M3:M10">
    <cfRule type="cellIs" dxfId="22" priority="18" operator="greaterThan">
      <formula>$M$2</formula>
    </cfRule>
  </conditionalFormatting>
  <conditionalFormatting sqref="T3:T10">
    <cfRule type="cellIs" dxfId="21" priority="17" operator="greaterThan">
      <formula>$T$2</formula>
    </cfRule>
  </conditionalFormatting>
  <conditionalFormatting sqref="U3:U10">
    <cfRule type="cellIs" dxfId="20" priority="16" operator="lessThan">
      <formula>$U$2</formula>
    </cfRule>
  </conditionalFormatting>
  <conditionalFormatting sqref="V3:V10">
    <cfRule type="cellIs" dxfId="19" priority="15" operator="lessThan">
      <formula>$V$2</formula>
    </cfRule>
  </conditionalFormatting>
  <conditionalFormatting sqref="W3:W10">
    <cfRule type="cellIs" dxfId="18" priority="14" operator="greaterThan">
      <formula>$W$2</formula>
    </cfRule>
  </conditionalFormatting>
  <conditionalFormatting sqref="X3:X10">
    <cfRule type="cellIs" dxfId="17" priority="13" operator="lessThan">
      <formula>$X$2</formula>
    </cfRule>
  </conditionalFormatting>
  <conditionalFormatting sqref="Y3:Y10">
    <cfRule type="cellIs" dxfId="16" priority="12" operator="lessThan">
      <formula>$Y$2</formula>
    </cfRule>
  </conditionalFormatting>
  <conditionalFormatting sqref="Z3:Z10">
    <cfRule type="cellIs" dxfId="15" priority="11" operator="lessThan">
      <formula>$Z$2</formula>
    </cfRule>
  </conditionalFormatting>
  <conditionalFormatting sqref="AA3:AA10">
    <cfRule type="cellIs" dxfId="14" priority="10" operator="greaterThan">
      <formula>$AA$2</formula>
    </cfRule>
  </conditionalFormatting>
  <conditionalFormatting sqref="AB3:AB10">
    <cfRule type="cellIs" dxfId="13" priority="9" operator="greaterThan">
      <formula>$AB$2</formula>
    </cfRule>
  </conditionalFormatting>
  <conditionalFormatting sqref="P3:P10">
    <cfRule type="cellIs" dxfId="12" priority="8" operator="lessThan">
      <formula>$P$2</formula>
    </cfRule>
  </conditionalFormatting>
  <conditionalFormatting sqref="Q3:Q10">
    <cfRule type="cellIs" dxfId="11" priority="7" operator="greaterThan">
      <formula>$Q$2</formula>
    </cfRule>
  </conditionalFormatting>
  <conditionalFormatting sqref="R3:R10">
    <cfRule type="cellIs" dxfId="10" priority="6" operator="greaterThan">
      <formula>$R$2</formula>
    </cfRule>
  </conditionalFormatting>
  <conditionalFormatting sqref="AE3:AE10">
    <cfRule type="cellIs" dxfId="9" priority="4" operator="greaterThan">
      <formula>#REF!</formula>
    </cfRule>
  </conditionalFormatting>
  <conditionalFormatting sqref="AF3:AF10">
    <cfRule type="cellIs" dxfId="8" priority="3" operator="greaterThan">
      <formula>#REF!</formula>
    </cfRule>
  </conditionalFormatting>
  <conditionalFormatting sqref="AD3:AD10">
    <cfRule type="cellIs" dxfId="7" priority="2" operator="greaterThan">
      <formula>$AD$2</formula>
    </cfRule>
  </conditionalFormatting>
  <conditionalFormatting sqref="AF2">
    <cfRule type="cellIs" dxfId="6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peers all data</vt:lpstr>
      <vt:lpstr>Sheet1</vt:lpstr>
      <vt:lpstr>peers comp data</vt:lpstr>
    </vt:vector>
  </TitlesOfParts>
  <Company>Western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Burton</dc:creator>
  <cp:lastModifiedBy>Brian Burton</cp:lastModifiedBy>
  <cp:lastPrinted>2018-06-14T17:49:30Z</cp:lastPrinted>
  <dcterms:created xsi:type="dcterms:W3CDTF">2018-01-18T20:31:05Z</dcterms:created>
  <dcterms:modified xsi:type="dcterms:W3CDTF">2018-06-14T17:49:33Z</dcterms:modified>
</cp:coreProperties>
</file>